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bookViews>
    <workbookView xWindow="0" yWindow="0" windowWidth="21840" windowHeight="12540" tabRatio="989" activeTab="0"/>
  </bookViews>
  <sheets>
    <sheet name="目录" sheetId="12" r:id="rId1"/>
    <sheet name="省级部门（单位）整体支出绩效自评表" sheetId="4" r:id="rId2"/>
    <sheet name="项目支出绩效自评结果汇总表" sheetId="5" r:id="rId3"/>
    <sheet name="专项业务费项目支出绩效自评表" sheetId="16" r:id="rId4"/>
    <sheet name="甘肃省基础地质调查项目支出绩效自评表" sheetId="17" r:id="rId5"/>
    <sheet name="甘肃省地质勘查基金项目支出绩效自评表" sheetId="18" r:id="rId6"/>
    <sheet name="中央财政自然灾害防治体系建设补助资金项目支出绩效自评表" sheetId="19" r:id="rId7"/>
  </sheets>
  <definedNames/>
  <calcPr calcId="124519"/>
</workbook>
</file>

<file path=xl/comments7.xml><?xml version="1.0" encoding="utf-8"?>
<comments xmlns="http://schemas.openxmlformats.org/spreadsheetml/2006/main">
  <authors>
    <author>王凯</author>
  </authors>
  <commentList>
    <comment ref="F14" authorId="0">
      <text>
        <r>
          <rPr>
            <sz val="9"/>
            <rFont val="宋体"/>
            <family val="3"/>
          </rPr>
          <t>项目自评填本项目的指标值</t>
        </r>
      </text>
    </comment>
  </commentList>
</comments>
</file>

<file path=xl/sharedStrings.xml><?xml version="1.0" encoding="utf-8"?>
<sst xmlns="http://schemas.openxmlformats.org/spreadsheetml/2006/main" count="609" uniqueCount="397">
  <si>
    <t>部门（单位）名称</t>
  </si>
  <si>
    <t>部门（单位）整体支出
（万元）</t>
  </si>
  <si>
    <t>年初预算数</t>
  </si>
  <si>
    <t>全年预算数（A）</t>
  </si>
  <si>
    <t>实际支出数（B）</t>
  </si>
  <si>
    <t>执行率（B/A）</t>
  </si>
  <si>
    <t>分值</t>
  </si>
  <si>
    <t>得分</t>
  </si>
  <si>
    <t>—</t>
  </si>
  <si>
    <t>年度总体绩效目标完成情况</t>
  </si>
  <si>
    <t>预期目标</t>
  </si>
  <si>
    <t>目标实际完成情况</t>
  </si>
  <si>
    <t>年度绩效指标完成情况</t>
  </si>
  <si>
    <t>一级指标</t>
  </si>
  <si>
    <t>二级指标</t>
  </si>
  <si>
    <t>三级指标</t>
  </si>
  <si>
    <t>年度指标值</t>
  </si>
  <si>
    <t>实际完成值</t>
  </si>
  <si>
    <t>偏差原因分析及改进措施</t>
  </si>
  <si>
    <t>部门管理</t>
  </si>
  <si>
    <t>资金投入</t>
  </si>
  <si>
    <t>基本支出预算执行率</t>
  </si>
  <si>
    <t>项目支出预算执行率</t>
  </si>
  <si>
    <t>“三公经费”控制率</t>
  </si>
  <si>
    <t>结转结余变动率</t>
  </si>
  <si>
    <t>财务管理</t>
  </si>
  <si>
    <t>财务管理制度健全性</t>
  </si>
  <si>
    <t>资金使用规范性</t>
  </si>
  <si>
    <t>采购管理</t>
  </si>
  <si>
    <t>政府采购规范性</t>
  </si>
  <si>
    <t>资产管理</t>
  </si>
  <si>
    <t>资产管理规范性</t>
  </si>
  <si>
    <t>人员管理</t>
  </si>
  <si>
    <t>在职人员控制率</t>
  </si>
  <si>
    <t>重点工作管理</t>
  </si>
  <si>
    <t>履职效果</t>
  </si>
  <si>
    <t>部门履职目标</t>
  </si>
  <si>
    <t>部门效果目标</t>
  </si>
  <si>
    <t>社会效益指标</t>
  </si>
  <si>
    <t>社会影响</t>
  </si>
  <si>
    <t>单位获奖情况</t>
  </si>
  <si>
    <t>违法违纪情况</t>
  </si>
  <si>
    <t>能力建设</t>
  </si>
  <si>
    <t>长效管理</t>
  </si>
  <si>
    <t>中期规划建设完备程度</t>
  </si>
  <si>
    <t>人力资源建设</t>
  </si>
  <si>
    <t>人员培训机制完备性</t>
  </si>
  <si>
    <t>档案管理</t>
  </si>
  <si>
    <t>档案管理完备性</t>
  </si>
  <si>
    <t>服务对象满意度</t>
  </si>
  <si>
    <t>合    计</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</si>
  <si>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</si>
  <si>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</si>
  <si>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2020年度省级部门预算支出项目绩效自评结果汇总表</t>
  </si>
  <si>
    <t>序号</t>
  </si>
  <si>
    <t>项目名称</t>
  </si>
  <si>
    <t>主管部门</t>
  </si>
  <si>
    <t>项目资金（万元）</t>
  </si>
  <si>
    <t>自评得分</t>
  </si>
  <si>
    <t>备注</t>
  </si>
  <si>
    <t>全年执行数（B）</t>
  </si>
  <si>
    <t>执行率
（B/A）</t>
  </si>
  <si>
    <t>小计</t>
  </si>
  <si>
    <t>当年财政拨款</t>
  </si>
  <si>
    <t>上年结转资金</t>
  </si>
  <si>
    <t xml:space="preserve">  其他资金</t>
  </si>
  <si>
    <t>合计</t>
  </si>
  <si>
    <t>实施单位</t>
  </si>
  <si>
    <t>全年预算数</t>
  </si>
  <si>
    <t>全年执行数</t>
  </si>
  <si>
    <t>执行率</t>
  </si>
  <si>
    <t>年度资金总额</t>
  </si>
  <si>
    <t>其中：当年财政拨款</t>
  </si>
  <si>
    <t xml:space="preserve">      上年结转资金</t>
  </si>
  <si>
    <t>年度总体目标</t>
  </si>
  <si>
    <t>实际完成情况</t>
  </si>
  <si>
    <t>绩效指标</t>
  </si>
  <si>
    <t>产出指标</t>
  </si>
  <si>
    <t>数量指标</t>
  </si>
  <si>
    <t>质量指标</t>
  </si>
  <si>
    <t>时效指标</t>
  </si>
  <si>
    <t>可持续影响指标</t>
  </si>
  <si>
    <t>满意度指标</t>
  </si>
  <si>
    <t>服务对象满意度指标</t>
  </si>
  <si>
    <t>总分</t>
  </si>
  <si>
    <t>说明</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</si>
  <si>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</si>
  <si>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</si>
  <si>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</si>
  <si>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甘肃煤田地质局</t>
  </si>
  <si>
    <t>=100%</t>
  </si>
  <si>
    <t>健全</t>
  </si>
  <si>
    <t>规范</t>
  </si>
  <si>
    <t>重点工作管理制度健全性</t>
  </si>
  <si>
    <t>健全绿色勘查体系</t>
  </si>
  <si>
    <t>&gt;=80%</t>
  </si>
  <si>
    <t>=1</t>
  </si>
  <si>
    <t>&gt;=0</t>
  </si>
  <si>
    <t>完备</t>
  </si>
  <si>
    <t>&gt;=95%</t>
  </si>
  <si>
    <t>&gt;=90%</t>
  </si>
  <si>
    <r>
      <t xml:space="preserve">2020年 </t>
    </r>
    <r>
      <rPr>
        <b/>
        <u val="single"/>
        <sz val="20"/>
        <color rgb="FF000000"/>
        <rFont val="宋体"/>
        <family val="3"/>
      </rPr>
      <t xml:space="preserve">甘肃煤田地质局 </t>
    </r>
    <r>
      <rPr>
        <b/>
        <sz val="20"/>
        <color rgb="FF000000"/>
        <rFont val="宋体"/>
        <family val="3"/>
      </rPr>
      <t>部门整体支出绩效自评表</t>
    </r>
  </si>
  <si>
    <t>其他需要说明的问题：无</t>
  </si>
  <si>
    <t>专项业务费</t>
  </si>
  <si>
    <t>顺利完成事业单位人员招聘工作，计划组织1场考试，招聘合格工作人员94人</t>
  </si>
  <si>
    <t>计划招考人数</t>
  </si>
  <si>
    <t>聘请命题及阅卷老师人数</t>
  </si>
  <si>
    <t>聘请监考老师人数</t>
  </si>
  <si>
    <t>体检租赁车辆数</t>
  </si>
  <si>
    <t>印刷试卷及准考证数量</t>
  </si>
  <si>
    <t>=94人</t>
  </si>
  <si>
    <t>&gt;=50人</t>
  </si>
  <si>
    <t>&gt;=70人</t>
  </si>
  <si>
    <t>&gt;=2辆</t>
  </si>
  <si>
    <t>效果指标</t>
  </si>
  <si>
    <t>招聘人员合格率</t>
  </si>
  <si>
    <t>试卷印刷质量合格率</t>
  </si>
  <si>
    <t>命题准确率</t>
  </si>
  <si>
    <t>阅卷准确率</t>
  </si>
  <si>
    <t>&gt;=99%</t>
  </si>
  <si>
    <t>组织考试及时性</t>
  </si>
  <si>
    <t>试卷印刷及时性</t>
  </si>
  <si>
    <t>车辆租赁及时性</t>
  </si>
  <si>
    <t>试卷命题及批阅及时性</t>
  </si>
  <si>
    <t>招考信息发布及时性</t>
  </si>
  <si>
    <t>及时</t>
  </si>
  <si>
    <t>社会大众招考信息知晓率</t>
  </si>
  <si>
    <t>煤田地质局工作人员专业水平提升</t>
  </si>
  <si>
    <t>提升</t>
  </si>
  <si>
    <t>参考人员满意度</t>
  </si>
  <si>
    <t>长效管理机制</t>
  </si>
  <si>
    <t>档案管理机制</t>
  </si>
  <si>
    <t>信息公开机制</t>
  </si>
  <si>
    <t>完善</t>
  </si>
  <si>
    <r>
      <t>2020年</t>
    </r>
    <r>
      <rPr>
        <b/>
        <u val="single"/>
        <sz val="20"/>
        <color theme="1"/>
        <rFont val="宋体"/>
        <family val="3"/>
      </rPr>
      <t xml:space="preserve"> 甘肃煤田地质局 </t>
    </r>
    <r>
      <rPr>
        <b/>
        <sz val="20"/>
        <color theme="1"/>
        <rFont val="宋体"/>
        <family val="3"/>
      </rPr>
      <t>部门预算项目支出绩效自评表</t>
    </r>
  </si>
  <si>
    <t>甘肃煤田地质局</t>
  </si>
  <si>
    <t>顺利完成事业单位人员招聘工作，组织完成考试，招聘合格工作人员80人。</t>
  </si>
  <si>
    <t>80人</t>
  </si>
  <si>
    <t>个别岗位无人报考</t>
  </si>
  <si>
    <t>41人</t>
  </si>
  <si>
    <t>个别岗位报考人员不足</t>
  </si>
  <si>
    <t>31人</t>
  </si>
  <si>
    <t>1辆</t>
  </si>
  <si>
    <t>第一次招聘指定体检医院较近，未租赁车辆</t>
  </si>
  <si>
    <t>印刷试卷及准考证数量</t>
  </si>
  <si>
    <t>&gt;=500份</t>
  </si>
  <si>
    <t>450份</t>
  </si>
  <si>
    <t xml:space="preserve">  无 </t>
  </si>
  <si>
    <t>专项业务费</t>
  </si>
  <si>
    <t>2020年度省级预算执行情况绩效单位自评报表目录</t>
  </si>
  <si>
    <t>服务对象满意度</t>
  </si>
  <si>
    <t>&lt;=0%</t>
  </si>
  <si>
    <t>目标1：全面服务自然资源管理，主动应对经济发展新常态</t>
  </si>
  <si>
    <t>目标2：兴产业、强保障，打好脱贫攻坚收官之战</t>
  </si>
  <si>
    <t>目标3：加强软硬件建设，提高综合竞争力，适应创新驱动支撑高质量发展的新要求</t>
  </si>
  <si>
    <t>目标4：改善民生，保障全体职工共享改革发展成果</t>
  </si>
  <si>
    <t>目标2：全力推进各项帮扶任务落实，不断巩固拓展帮扶实效。自2012年至今，我局参与帮扶的环县4个乡镇、10个帮扶村，全部实现整村脱贫。</t>
  </si>
  <si>
    <t>目标3：资质等级和数量有新的突破，新申报甲级资质9项，科技创新得到提升，申报省级科研项目4个，完成17个软件著作权登记，与多家高校签约产学研合作框架协议，合作完成的一项科研项目成果，达到国内先进水平。</t>
  </si>
  <si>
    <t>目标4：基地建设稳步推进。下属一三三队、一四六队搬迁至新科研基地办公，普查队地球物理勘查科研基地大楼和庆阳院生产基地科研楼顺利封顶，一四五队完成基地修缮改造工程。</t>
  </si>
  <si>
    <t>目标1：全面服务和支撑自然资源管理和地方经济社会发展的能动性、针对性和执行力明显增强，延伸产业进一步拓展，在多个领域实现新突破。资源勘查、地勘延伸和多种经营领域收入分别占总收入的25%、36%和39%，财政项目逆势增长、“大地质”业务持续拓展。</t>
  </si>
  <si>
    <t xml:space="preserve">    项目支出</t>
  </si>
  <si>
    <t xml:space="preserve"> 其中：基本支出</t>
  </si>
  <si>
    <t>全年支出</t>
  </si>
  <si>
    <t>53.79%</t>
  </si>
  <si>
    <t>100%</t>
  </si>
  <si>
    <t>90%</t>
  </si>
  <si>
    <t>80%</t>
  </si>
  <si>
    <t>100</t>
  </si>
  <si>
    <t>中期规划基本健全</t>
  </si>
  <si>
    <t>人员培训机制需进一步完善</t>
  </si>
  <si>
    <t>实际发生112.17万元，预算数208.52万元</t>
  </si>
  <si>
    <t>在职人员小于编制人数</t>
  </si>
  <si>
    <t>档案管理需要配备专职人员</t>
  </si>
  <si>
    <t>二级单位由于野外施工需求和条件限制暂未办理财政集中支付和公务卡结算业务，2021年根据现有条件推行财政集中支付</t>
  </si>
  <si>
    <t>本年结转结余113.2万元，上年结转结余1002.96万元</t>
  </si>
  <si>
    <t>&lt;=100%</t>
  </si>
  <si>
    <t>勘查项目报告使用者满意度</t>
  </si>
  <si>
    <t>提交煤炭资源储量</t>
  </si>
  <si>
    <t>2亿吨</t>
  </si>
  <si>
    <t>新发现资源经济价值</t>
  </si>
  <si>
    <t>9亿元</t>
  </si>
  <si>
    <t>1.8亿吨</t>
  </si>
  <si>
    <t>8.1亿元</t>
  </si>
  <si>
    <t>煤炭勘查计划</t>
  </si>
  <si>
    <t>煤炭勘查项目验收</t>
  </si>
  <si>
    <t>完成勘查项目经费支出指标</t>
  </si>
  <si>
    <t>79个</t>
  </si>
  <si>
    <t>70个</t>
  </si>
  <si>
    <t>甘肃煤田地质局</t>
  </si>
  <si>
    <t>一四六队、一四九队、普查队、煤勘院</t>
  </si>
  <si>
    <t>目标1：1:1万地质测量（草测）91.75平方千米，1:1万水文地质测量39.72平方千米，1:2000地质剖面测量1.5km，1:1000地质剖面测量4km，1:1万磁法测量17平方千米，1:5000磁法剖面测量20km，1:2000磁法剖面测量10km，1:2000激电中梯剖面测量10km，1:10000土壤测量10平方千米，可控源音频大地电磁测深测量114点，激电测深15点，槽探工程2200立方米，样品采集与分析3484件，钻探1410米，剥土50立方米，煤层气排采10个月，氦气分离试验2个月，地下水动态监测48次。
目标2：提交有进一步工作价值的找矿靶区3处，有进一步工作价值的找水源地1处，建立窑街地区煤层气合理排采制度，评价煤层气氦气分离可发展利用前景。</t>
  </si>
  <si>
    <t>1：1:1万地质测量（草测）91.75平方千米，1:1万水文地质测量39.72平方千米，1:2000地质剖面测量1.88km，1:1000地质剖面测量4km，1:1万磁法测量17平方千米，1:5000磁法剖面测量20km，1:2000磁法剖面测量10km，1:2000激电中梯剖面测量10km，1:10000土壤测量10平方千米，可控源音频大地电磁测深测量116点，激电测深15点，槽探工程203.92立方米，样品采集与分析3203件，钻探920.93米，剥土56.3立方米，煤层气排采4个月，地下水动态监测16次。
2：提交有进一步工作价值的找矿靶区3处，有进一步工作价值的找水源地1处，建立窑街地区煤层气合理排采制度。</t>
  </si>
  <si>
    <t>年度指标1</t>
  </si>
  <si>
    <t>实际完成1</t>
  </si>
  <si>
    <t>年度指标2</t>
  </si>
  <si>
    <t>实际完成2</t>
  </si>
  <si>
    <t>年度指标3</t>
  </si>
  <si>
    <t>实际完成3</t>
  </si>
  <si>
    <t>年度指标4</t>
  </si>
  <si>
    <t>实际完成4</t>
  </si>
  <si>
    <t>年度指标5</t>
  </si>
  <si>
    <t>实际完成5</t>
  </si>
  <si>
    <t>年度指标6</t>
  </si>
  <si>
    <t>实际完成6</t>
  </si>
  <si>
    <t>年度指标水</t>
  </si>
  <si>
    <t>实际完成水</t>
  </si>
  <si>
    <t>年度指标监测院</t>
  </si>
  <si>
    <t>实际完成监测</t>
  </si>
  <si>
    <t>产出指标（50分）</t>
  </si>
  <si>
    <t>数量指标（30分）</t>
  </si>
  <si>
    <t>1:10000地质测量（草测）</t>
  </si>
  <si>
    <r>
      <rPr>
        <sz val="9"/>
        <rFont val="宋体"/>
        <family val="3"/>
      </rPr>
      <t>91.75km</t>
    </r>
    <r>
      <rPr>
        <vertAlign val="superscript"/>
        <sz val="9"/>
        <rFont val="宋体"/>
        <family val="3"/>
      </rPr>
      <t>2</t>
    </r>
  </si>
  <si>
    <t>1:10000专项水文地质测量（草测）</t>
  </si>
  <si>
    <r>
      <rPr>
        <sz val="9"/>
        <rFont val="宋体"/>
        <family val="3"/>
      </rPr>
      <t>39.72km</t>
    </r>
    <r>
      <rPr>
        <vertAlign val="superscript"/>
        <sz val="9"/>
        <rFont val="宋体"/>
        <family val="3"/>
      </rPr>
      <t>2</t>
    </r>
  </si>
  <si>
    <t>1:2000地质剖面测量</t>
  </si>
  <si>
    <t>1.5km</t>
  </si>
  <si>
    <t>1.88km</t>
  </si>
  <si>
    <t>1:1000地质剖面测量</t>
  </si>
  <si>
    <t>4km</t>
  </si>
  <si>
    <t>1:10000磁法测量</t>
  </si>
  <si>
    <r>
      <rPr>
        <sz val="9"/>
        <rFont val="宋体"/>
        <family val="3"/>
      </rPr>
      <t>17km</t>
    </r>
    <r>
      <rPr>
        <vertAlign val="superscript"/>
        <sz val="9"/>
        <rFont val="宋体"/>
        <family val="3"/>
      </rPr>
      <t>2</t>
    </r>
  </si>
  <si>
    <t>1:5000磁法剖面测量</t>
  </si>
  <si>
    <t>20km</t>
  </si>
  <si>
    <t>1:2000磁法剖面测量</t>
  </si>
  <si>
    <t>10km</t>
  </si>
  <si>
    <t>1:2000激电中梯剖面测量</t>
  </si>
  <si>
    <t>1:10000土壤测量</t>
  </si>
  <si>
    <r>
      <rPr>
        <sz val="9"/>
        <rFont val="宋体"/>
        <family val="3"/>
      </rPr>
      <t>10km</t>
    </r>
    <r>
      <rPr>
        <vertAlign val="superscript"/>
        <sz val="9"/>
        <rFont val="宋体"/>
        <family val="3"/>
      </rPr>
      <t>2</t>
    </r>
  </si>
  <si>
    <t>可控源音频大地电磁测深测量</t>
  </si>
  <si>
    <t>114点</t>
  </si>
  <si>
    <t>116点</t>
  </si>
  <si>
    <t>激电测深</t>
  </si>
  <si>
    <t>15点</t>
  </si>
  <si>
    <t>槽探工程</t>
  </si>
  <si>
    <r>
      <rPr>
        <sz val="9"/>
        <rFont val="宋体"/>
        <family val="3"/>
      </rPr>
      <t>2200m</t>
    </r>
    <r>
      <rPr>
        <vertAlign val="superscript"/>
        <sz val="9"/>
        <rFont val="宋体"/>
        <family val="3"/>
      </rPr>
      <t>3</t>
    </r>
  </si>
  <si>
    <t>203.92m3</t>
  </si>
  <si>
    <t>样品采集及分析工作</t>
  </si>
  <si>
    <t>3484件</t>
  </si>
  <si>
    <t>3203件</t>
  </si>
  <si>
    <t>钻探工程</t>
  </si>
  <si>
    <t>1410m</t>
  </si>
  <si>
    <t>920.93m</t>
  </si>
  <si>
    <t>剥土</t>
  </si>
  <si>
    <r>
      <rPr>
        <sz val="9"/>
        <rFont val="宋体"/>
        <family val="3"/>
      </rPr>
      <t>50m</t>
    </r>
    <r>
      <rPr>
        <vertAlign val="superscript"/>
        <sz val="9"/>
        <rFont val="宋体"/>
        <family val="3"/>
      </rPr>
      <t>3</t>
    </r>
  </si>
  <si>
    <t>56.3m3</t>
  </si>
  <si>
    <t>煤层气排采</t>
  </si>
  <si>
    <t>10个月</t>
  </si>
  <si>
    <t>4个月</t>
  </si>
  <si>
    <t>氦气分离试验</t>
  </si>
  <si>
    <t>2个月</t>
  </si>
  <si>
    <t>地下水动态监测</t>
  </si>
  <si>
    <t>48次</t>
  </si>
  <si>
    <t>16次</t>
  </si>
  <si>
    <t>质量指标（10分）</t>
  </si>
  <si>
    <t>测量数据准确率</t>
  </si>
  <si>
    <t>测试数据准确率</t>
  </si>
  <si>
    <t>验收合格率</t>
  </si>
  <si>
    <t>时效指标（5分）</t>
  </si>
  <si>
    <t>工作量完成及时性</t>
  </si>
  <si>
    <t>验收及时性</t>
  </si>
  <si>
    <t>成本指标（5分）</t>
  </si>
  <si>
    <t>预算经费完成情况</t>
  </si>
  <si>
    <t>660万元</t>
  </si>
  <si>
    <t>504.57万元</t>
  </si>
  <si>
    <t>部分项目仍处于工作周期内，工作结束后可以完成支出。</t>
  </si>
  <si>
    <t>效益指标（30分）</t>
  </si>
  <si>
    <t>经济效益指标  （15分）</t>
  </si>
  <si>
    <t>有进一步工作价值的找矿靶区数</t>
  </si>
  <si>
    <t>3个</t>
  </si>
  <si>
    <t>3-4处</t>
  </si>
  <si>
    <t>6-7处</t>
  </si>
  <si>
    <t>12-18处</t>
  </si>
  <si>
    <t>有进一步工作价值的找水源地</t>
  </si>
  <si>
    <t>1个</t>
  </si>
  <si>
    <t>建立窑街地区煤层气合理排采制度，评价煤层气氦气分离可发展利用前景</t>
  </si>
  <si>
    <t>完成</t>
  </si>
  <si>
    <t>为管理部门提供基础监测数据</t>
  </si>
  <si>
    <t>准确</t>
  </si>
  <si>
    <t>社会效益指标（5分）</t>
  </si>
  <si>
    <t>是否具备推动基础性、公益性、战略性地质工作发展效果</t>
  </si>
  <si>
    <t>具备</t>
  </si>
  <si>
    <t>安全事故发生数</t>
  </si>
  <si>
    <t>生态效益指标（5分）</t>
  </si>
  <si>
    <t>绿色勘查实施方案健全性</t>
  </si>
  <si>
    <t>可持续影响指标  （5分）</t>
  </si>
  <si>
    <t>带动资源增长、为社会发展提供资源保障</t>
  </si>
  <si>
    <t>档案管理机制健全性</t>
  </si>
  <si>
    <t>满意度指标（10分）</t>
  </si>
  <si>
    <t>服务对象满意度指标（10分）</t>
  </si>
  <si>
    <t>满足用户要求</t>
  </si>
  <si>
    <t>满意</t>
  </si>
  <si>
    <t>无</t>
  </si>
  <si>
    <t>2020年甘肃省基础地质调查项目支出绩效自评表</t>
  </si>
  <si>
    <t>甘肃省基础地质调查项目
（甘肃省民勤县红崖山一带铅锌铁多金属矿调查评价、甘肃省天水市秦州区关子镇南蛇纹岩调查、甘肃省灵台县梁原乡严重缺水区水文地质勘查、甘肃省静宁县赵家湾一带饰面石材用大理石矿调查评价、甘肃省窑街矿区煤层气地面抽采及氦气分离技术研究）</t>
  </si>
  <si>
    <t>甘肃省基础地质调查项目</t>
  </si>
  <si>
    <t xml:space="preserve">附件1 </t>
  </si>
  <si>
    <t xml:space="preserve">中央对地方转移支付区域（项目）绩效目标自评表 </t>
  </si>
  <si>
    <t>（2020年度）</t>
  </si>
  <si>
    <t>转移支付（项目）名称</t>
  </si>
  <si>
    <t>中央主管部门</t>
  </si>
  <si>
    <t>自然资源部</t>
  </si>
  <si>
    <t>地方主管部门</t>
  </si>
  <si>
    <t>资金使用单位</t>
  </si>
  <si>
    <t>甘肃煤田地质局一四九队</t>
  </si>
  <si>
    <t xml:space="preserve">项目资金（万元）
</t>
  </si>
  <si>
    <t>预算执行率（B/A)</t>
  </si>
  <si>
    <t>年度资金总额：</t>
  </si>
  <si>
    <t xml:space="preserve"> 其中：中央财政资金</t>
  </si>
  <si>
    <t xml:space="preserve">      地方资金</t>
  </si>
  <si>
    <r>
      <t xml:space="preserve">      </t>
    </r>
    <r>
      <rPr>
        <sz val="10"/>
        <color indexed="8"/>
        <rFont val="宋体"/>
        <family val="3"/>
      </rPr>
      <t xml:space="preserve"> 其他资金</t>
    </r>
  </si>
  <si>
    <t>总体目标完成情况</t>
  </si>
  <si>
    <t>一级
指标</t>
  </si>
  <si>
    <t>指标值</t>
  </si>
  <si>
    <t>全年实际完成值</t>
  </si>
  <si>
    <t>未完成原因和改进措施</t>
  </si>
  <si>
    <t>成本指标</t>
  </si>
  <si>
    <t>经济效益
指标</t>
  </si>
  <si>
    <t>/</t>
  </si>
  <si>
    <t>社会效益
指标</t>
  </si>
  <si>
    <t>生态效益指标</t>
  </si>
  <si>
    <t>2020年度中央财政自然灾害防治体系建设补助资金：陇南市武都区石门镇地质灾害调查与风险区划（1:10000）、陇南市武都区柏林镇地质灾害调查与风险区划（1:10000）</t>
  </si>
  <si>
    <t>甘肃煤田地质研究所、甘肃煤炭地质勘查院、甘肃煤田地质局一四六队、甘肃煤田地质局综合普查队</t>
  </si>
  <si>
    <t>上年度结转资金</t>
  </si>
  <si>
    <t>其中：本年度一次公告预算拨款</t>
  </si>
  <si>
    <t>其他资金</t>
  </si>
  <si>
    <r>
      <t>预期完成各类地质测量48.87km</t>
    </r>
    <r>
      <rPr>
        <vertAlign val="superscript"/>
        <sz val="9"/>
        <color theme="1"/>
        <rFont val="宋体"/>
        <family val="3"/>
      </rPr>
      <t>2</t>
    </r>
    <r>
      <rPr>
        <sz val="9"/>
        <color theme="1"/>
        <rFont val="宋体"/>
        <family val="3"/>
      </rPr>
      <t>；1:2000地质剖面测量10km；高密度电阻率法测量4.0km；地球物理测井13165m；各类钻探13240m；地下水动态监测6点/72次；采样化验218件（组）。
预期提交煤炭资源量2.80亿吨；两口地热水探采井，出水量和温度均为1000m</t>
    </r>
    <r>
      <rPr>
        <vertAlign val="superscript"/>
        <sz val="9"/>
        <color theme="1"/>
        <rFont val="宋体"/>
        <family val="3"/>
      </rPr>
      <t>3</t>
    </r>
    <r>
      <rPr>
        <sz val="9"/>
        <color theme="1"/>
        <rFont val="宋体"/>
        <family val="3"/>
      </rPr>
      <t>/d、45℃；中型矿泉水水源地一处，允许开采量200m</t>
    </r>
    <r>
      <rPr>
        <vertAlign val="superscript"/>
        <sz val="9"/>
        <color theme="1"/>
        <rFont val="宋体"/>
        <family val="3"/>
      </rPr>
      <t>3</t>
    </r>
    <r>
      <rPr>
        <sz val="9"/>
        <color theme="1"/>
        <rFont val="宋体"/>
        <family val="3"/>
      </rPr>
      <t>/d左右。</t>
    </r>
  </si>
  <si>
    <r>
      <t>完成各类地质测量48.87km</t>
    </r>
    <r>
      <rPr>
        <vertAlign val="superscript"/>
        <sz val="9"/>
        <color theme="1"/>
        <rFont val="宋体"/>
        <family val="3"/>
      </rPr>
      <t>2</t>
    </r>
    <r>
      <rPr>
        <sz val="9"/>
        <color theme="1"/>
        <rFont val="宋体"/>
        <family val="3"/>
      </rPr>
      <t>；1:2000地质剖面测量10km；高密度电阻率法测量4.0km；各类钻探11438m；地下水动态监测6点/72次；采样化验113件（组）。
初步估算煤炭资源量2.50亿吨；地热水探采井，出水量和温度1200m</t>
    </r>
    <r>
      <rPr>
        <vertAlign val="superscript"/>
        <sz val="9"/>
        <color theme="1"/>
        <rFont val="宋体"/>
        <family val="3"/>
      </rPr>
      <t>3</t>
    </r>
    <r>
      <rPr>
        <sz val="9"/>
        <color theme="1"/>
        <rFont val="宋体"/>
        <family val="3"/>
      </rPr>
      <t>/d、45.5℃；中型矿泉水水源地一处，允许开采量200m</t>
    </r>
    <r>
      <rPr>
        <vertAlign val="superscript"/>
        <sz val="9"/>
        <color theme="1"/>
        <rFont val="宋体"/>
        <family val="3"/>
      </rPr>
      <t>3</t>
    </r>
    <r>
      <rPr>
        <sz val="9"/>
        <color theme="1"/>
        <rFont val="宋体"/>
        <family val="3"/>
      </rPr>
      <t>/d左右。</t>
    </r>
  </si>
  <si>
    <t>地质测量</t>
  </si>
  <si>
    <r>
      <rPr>
        <sz val="9"/>
        <color theme="1"/>
        <rFont val="宋体"/>
        <family val="3"/>
      </rPr>
      <t>48.87km</t>
    </r>
    <r>
      <rPr>
        <vertAlign val="superscript"/>
        <sz val="9"/>
        <color theme="1"/>
        <rFont val="宋体"/>
        <family val="3"/>
      </rPr>
      <t>2</t>
    </r>
  </si>
  <si>
    <t>槽探工作</t>
  </si>
  <si>
    <t>钻探工作</t>
  </si>
  <si>
    <t>13240m</t>
  </si>
  <si>
    <t>11438m</t>
  </si>
  <si>
    <t>采加化工作</t>
  </si>
  <si>
    <t>218件</t>
  </si>
  <si>
    <t>113件</t>
  </si>
  <si>
    <t>地质勘查项目安全事故</t>
  </si>
  <si>
    <t>无安全
事故</t>
  </si>
  <si>
    <t>槽、钻探工程优良率</t>
  </si>
  <si>
    <t>地质勘查项目完成及时性</t>
  </si>
  <si>
    <t>项目设计经费完成情况</t>
  </si>
  <si>
    <t>2190万元</t>
  </si>
  <si>
    <t>2036.8万元</t>
  </si>
  <si>
    <t>经济效益指标</t>
  </si>
  <si>
    <t>新发现矿产资源经济价值</t>
  </si>
  <si>
    <t>142578万元</t>
  </si>
  <si>
    <t>126884万元</t>
  </si>
  <si>
    <t>新发现矿产资源储量</t>
  </si>
  <si>
    <r>
      <t>煤炭资源量2.80亿吨；两口地热水探采井，出水量和温度均为1000m³/d、45℃；中型矿泉水水源地一处，允许开采量200m</t>
    </r>
    <r>
      <rPr>
        <vertAlign val="superscript"/>
        <sz val="8"/>
        <color theme="1"/>
        <rFont val="宋体"/>
        <family val="3"/>
      </rPr>
      <t>3</t>
    </r>
    <r>
      <rPr>
        <sz val="8"/>
        <color theme="1"/>
        <rFont val="宋体"/>
        <family val="3"/>
      </rPr>
      <t>/d左右</t>
    </r>
  </si>
  <si>
    <r>
      <rPr>
        <sz val="8"/>
        <color theme="1"/>
        <rFont val="宋体"/>
        <family val="3"/>
      </rPr>
      <t>煤炭资源量2.50亿吨；地热水探采井，出水量和温度为1200m³/d、45.5℃；中型矿泉水水源地一处，允许开采量200m</t>
    </r>
    <r>
      <rPr>
        <vertAlign val="superscript"/>
        <sz val="8"/>
        <color theme="1"/>
        <rFont val="宋体"/>
        <family val="3"/>
      </rPr>
      <t>3</t>
    </r>
    <r>
      <rPr>
        <sz val="8"/>
        <color theme="1"/>
        <rFont val="宋体"/>
        <family val="3"/>
      </rPr>
      <t>/d左右</t>
    </r>
  </si>
  <si>
    <t>生态恢复规划方案健全性</t>
  </si>
  <si>
    <t>可持续影响力指标</t>
  </si>
  <si>
    <t>项目设计预期目标完成情况</t>
  </si>
  <si>
    <r>
      <rPr>
        <sz val="8"/>
        <color theme="1"/>
        <rFont val="宋体"/>
        <family val="3"/>
      </rPr>
      <t>煤炭资源量2.80亿吨；两口地热水探采井，出水量和温度均为1000m³/d、45℃；中型矿泉水水源地一处，允许开采量200m</t>
    </r>
    <r>
      <rPr>
        <vertAlign val="superscript"/>
        <sz val="8"/>
        <color theme="1"/>
        <rFont val="宋体"/>
        <family val="3"/>
      </rPr>
      <t>3</t>
    </r>
    <r>
      <rPr>
        <sz val="8"/>
        <color theme="1"/>
        <rFont val="宋体"/>
        <family val="3"/>
      </rPr>
      <t>/d左右</t>
    </r>
  </si>
  <si>
    <t>请在此处简要说明中央和省委巡视、各级审计和财政监督中发现的问题及其所涉及的金额，如没有填无。</t>
  </si>
  <si>
    <t xml:space="preserve">注：1.其他资金包括中央补助、各级财政资金共同投入到同一项目的自有资金、社会资金等。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
</t>
  </si>
  <si>
    <t xml:space="preserve">2020年度甘肃省地质勘查基金项目支出绩效自评表
</t>
  </si>
  <si>
    <t>2020年度甘肃省地质勘查基金项目
（山丹县东水泉东煤炭普查、山丹县柴胡子沟煤炭详查、灵台县百里东南部煤炭普查、泾川县延风村饮用天然矿泉水普查、泾川县何家坪地热普查、天水市秦州区皂郊镇地热普查）</t>
  </si>
  <si>
    <t xml:space="preserve">  1.业务费项目绩效自评表</t>
  </si>
  <si>
    <t xml:space="preserve">  2.甘肃省基础地质调查项目绩效自评表</t>
  </si>
  <si>
    <t xml:space="preserve">  3.甘肃省地质勘查基金项目绩效自评表</t>
  </si>
  <si>
    <t>甘肃省地质勘查基金项目</t>
  </si>
  <si>
    <t xml:space="preserve">  4.中央财政自然灾害防治体系建设补助资金项目绩效自评表</t>
  </si>
  <si>
    <t>中央财政自然灾害防治体系建设补助资金项目</t>
  </si>
  <si>
    <t>甘肃煤田地质局</t>
  </si>
  <si>
    <t>甘肃煤田地质局</t>
  </si>
  <si>
    <t>年初预算数</t>
  </si>
  <si>
    <t>1:10000专项地质灾害测量（正测）5.47 km²，1:10000专项地质灾害测量（简测）7.03 km²；1:500地形图测量0.23km²，1：500地质剖面测量3.70km；1:2000综合地质剖面测量2.50km；1:10000遥感解译12.50km²；工程地质钻探150m，探井35m；土工试验 18件，岩石试验6组，水质简分析2组；工程测量点13个点。                          1:1万地质灾害测量（简测）8.4km²，1:1万地质灾害测量（正测）4.79km²;1:1万遥感解译13.19km²；1:500地形图测量0.35km²；1:2000地质剖面测量2.10km，1:500地质剖面测量4.77km；工程地质钻探45m；浅井40m；岩土试验39组；水质简分析2组。</t>
  </si>
  <si>
    <t>1:10000专项地质灾害测量（正测）5.47 km²，1:10000专项地质灾害测量（简测）7.03 km²；1:500地形图测量0.41km²，1：500地质剖面测量7.64km；1:2000综合地质剖面测量2.50km；1:10000遥感解译12.50km²；工程地质钻探159m，探井38.3m；土工试验18件，岩石试验0组，水质简分析2组；工程测量点13个点。                          1:1万地质灾害测量（简测）8.4km²，1:1万地质灾害测量（正测）4.79km²;1:1万遥感解译13.19km²；1:500地形图测量0.64km²；1:2000地质剖面测量2.10km，1:500地质剖面测量9.17km；工程地质钻探53m；浅井40m；岩土试验39组；水质简分析3组。</t>
  </si>
  <si>
    <t>产
出
指
标</t>
  </si>
  <si>
    <t>开展1:1万地质灾害风险调查（处）</t>
  </si>
  <si>
    <t>建设地质灾害专业监测点（处）</t>
  </si>
  <si>
    <t>建设专群结合监测预警点（处）</t>
  </si>
  <si>
    <t>开展地质灾害隐患点治理（处）</t>
  </si>
  <si>
    <t>搬迁避让受地质灾害威胁的群众（人）</t>
  </si>
  <si>
    <t>应急演练和培训人数（人次）</t>
  </si>
  <si>
    <t>按时编制并启动2020年度实施方案</t>
  </si>
  <si>
    <t>按时编制完成设计书</t>
  </si>
  <si>
    <t>按时完成野外调查工作</t>
  </si>
  <si>
    <t>效
益
指
标</t>
  </si>
  <si>
    <t>治理工程及搬迁避让保护财产（万元）</t>
  </si>
  <si>
    <t>监测预警避免财产损失（万元）</t>
  </si>
  <si>
    <t>地质灾害预警预报能力较过去五年</t>
  </si>
  <si>
    <t>地质灾害隐患识别能力较过去五年</t>
  </si>
  <si>
    <t>提高</t>
  </si>
  <si>
    <t>有效核消地质灾害隐患数量（处）</t>
  </si>
  <si>
    <t>治理工程及搬迁避让保护人数（人）</t>
  </si>
  <si>
    <t>监测预警区地质灾害防范能力</t>
  </si>
  <si>
    <t>生态效益
指标</t>
  </si>
  <si>
    <t>服务对象
满意度指标</t>
  </si>
  <si>
    <t>群众参与度</t>
  </si>
  <si>
    <t>群众满意度</t>
  </si>
  <si>
    <t>甘肃省自然资源厅</t>
  </si>
  <si>
    <t>甘肃省自然资源厅</t>
  </si>
  <si>
    <t>优</t>
  </si>
  <si>
    <t>一、部门整体支出自评表</t>
  </si>
  <si>
    <t>二、部门预算项目支出绩效自评结果汇总表</t>
  </si>
</sst>
</file>

<file path=xl/styles.xml><?xml version="1.0" encoding="utf-8"?>
<styleSheet xmlns="http://schemas.openxmlformats.org/spreadsheetml/2006/main">
  <numFmts count="4">
    <numFmt numFmtId="176" formatCode="0_);[Red]\(0\)"/>
    <numFmt numFmtId="177" formatCode="0.0_);[Red]\(0.0\)"/>
    <numFmt numFmtId="178" formatCode="0.00_);[Red]\(0.00\)"/>
    <numFmt numFmtId="179" formatCode="0.00_ "/>
  </numFmts>
  <fonts count="43">
    <font>
      <sz val="11"/>
      <color theme="1"/>
      <name val="Calibri"/>
      <family val="2"/>
      <scheme val="minor"/>
    </font>
    <font>
      <sz val="10"/>
      <name val="Arial"/>
      <family val="2"/>
    </font>
    <font>
      <sz val="11"/>
      <color theme="1"/>
      <name val="黑体"/>
      <family val="3"/>
    </font>
    <font>
      <b/>
      <sz val="20"/>
      <color theme="1"/>
      <name val="Calibri"/>
      <family val="3"/>
      <scheme val="minor"/>
    </font>
    <font>
      <b/>
      <sz val="11"/>
      <color theme="1"/>
      <name val="Calibri"/>
      <family val="3"/>
      <scheme val="minor"/>
    </font>
    <font>
      <sz val="11"/>
      <color theme="1"/>
      <name val="宋体"/>
      <family val="3"/>
    </font>
    <font>
      <sz val="12"/>
      <name val="宋体"/>
      <family val="3"/>
    </font>
    <font>
      <b/>
      <sz val="20"/>
      <color rgb="FF000000"/>
      <name val="宋体"/>
      <family val="3"/>
    </font>
    <font>
      <b/>
      <sz val="10.5"/>
      <color rgb="FF000000"/>
      <name val="宋体"/>
      <family val="3"/>
    </font>
    <font>
      <sz val="10.5"/>
      <color rgb="FF000000"/>
      <name val="宋体"/>
      <family val="3"/>
    </font>
    <font>
      <sz val="10.5"/>
      <name val="宋体"/>
      <family val="3"/>
    </font>
    <font>
      <sz val="12"/>
      <color theme="1"/>
      <name val="Calibri"/>
      <family val="3"/>
      <scheme val="minor"/>
    </font>
    <font>
      <sz val="12"/>
      <color theme="1"/>
      <name val="黑体"/>
      <family val="3"/>
    </font>
    <font>
      <b/>
      <u val="single"/>
      <sz val="20"/>
      <color rgb="FF000000"/>
      <name val="宋体"/>
      <family val="3"/>
    </font>
    <font>
      <b/>
      <sz val="20"/>
      <color theme="1"/>
      <name val="宋体"/>
      <family val="3"/>
    </font>
    <font>
      <b/>
      <u val="single"/>
      <sz val="20"/>
      <color theme="1"/>
      <name val="宋体"/>
      <family val="3"/>
    </font>
    <font>
      <sz val="9"/>
      <name val="Calibri"/>
      <family val="3"/>
      <scheme val="minor"/>
    </font>
    <font>
      <sz val="11"/>
      <color indexed="63"/>
      <name val="宋体"/>
      <family val="3"/>
    </font>
    <font>
      <sz val="9"/>
      <color theme="1"/>
      <name val="宋体"/>
      <family val="3"/>
    </font>
    <font>
      <sz val="9"/>
      <color theme="1"/>
      <name val="Calibri"/>
      <family val="3"/>
      <scheme val="minor"/>
    </font>
    <font>
      <sz val="9"/>
      <color rgb="FF000000"/>
      <name val="Calibri"/>
      <family val="3"/>
      <scheme val="minor"/>
    </font>
    <font>
      <sz val="8"/>
      <color theme="1"/>
      <name val="Calibri"/>
      <family val="3"/>
      <scheme val="minor"/>
    </font>
    <font>
      <sz val="9"/>
      <color rgb="FF000000"/>
      <name val="宋体"/>
      <family val="3"/>
    </font>
    <font>
      <sz val="11"/>
      <color indexed="8"/>
      <name val="宋体"/>
      <family val="3"/>
    </font>
    <font>
      <sz val="8"/>
      <color rgb="FF000000"/>
      <name val="宋体"/>
      <family val="3"/>
    </font>
    <font>
      <b/>
      <sz val="20"/>
      <name val="宋体"/>
      <family val="2"/>
    </font>
    <font>
      <sz val="11"/>
      <name val="Calibri"/>
      <family val="2"/>
      <scheme val="minor"/>
    </font>
    <font>
      <sz val="9"/>
      <name val="宋体"/>
      <family val="2"/>
    </font>
    <font>
      <sz val="16"/>
      <name val="仿宋_GB2312"/>
      <family val="3"/>
    </font>
    <font>
      <sz val="12"/>
      <name val="黑体"/>
      <family val="3"/>
    </font>
    <font>
      <sz val="16"/>
      <color indexed="8"/>
      <name val="方正小标宋简体"/>
      <family val="4"/>
    </font>
    <font>
      <sz val="10"/>
      <color indexed="8"/>
      <name val="宋体"/>
      <family val="3"/>
    </font>
    <font>
      <sz val="10"/>
      <name val="宋体"/>
      <family val="3"/>
    </font>
    <font>
      <sz val="10"/>
      <color rgb="FF000000"/>
      <name val="宋体"/>
      <family val="3"/>
    </font>
    <font>
      <sz val="10"/>
      <color theme="1"/>
      <name val="宋体"/>
      <family val="3"/>
    </font>
    <font>
      <b/>
      <sz val="16"/>
      <color theme="1"/>
      <name val="Calibri"/>
      <family val="3"/>
      <scheme val="minor"/>
    </font>
    <font>
      <vertAlign val="superscript"/>
      <sz val="9"/>
      <color theme="1"/>
      <name val="宋体"/>
      <family val="3"/>
    </font>
    <font>
      <vertAlign val="superscript"/>
      <sz val="8"/>
      <color theme="1"/>
      <name val="宋体"/>
      <family val="3"/>
    </font>
    <font>
      <sz val="8"/>
      <color theme="1"/>
      <name val="宋体"/>
      <family val="3"/>
    </font>
    <font>
      <vertAlign val="superscript"/>
      <sz val="9"/>
      <name val="宋体"/>
      <family val="3"/>
    </font>
    <font>
      <sz val="10"/>
      <color theme="1"/>
      <name val="Calibri"/>
      <family val="3"/>
      <scheme val="minor"/>
    </font>
    <font>
      <sz val="10"/>
      <name val="Calibri"/>
      <family val="3"/>
      <scheme val="minor"/>
    </font>
    <font>
      <b/>
      <sz val="8"/>
      <name val="Calibri"/>
      <family val="2"/>
    </font>
  </fonts>
  <fills count="5">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right style="thin"/>
      <top style="thin"/>
      <bottom style="thin"/>
    </border>
    <border>
      <left style="thin"/>
      <right/>
      <top style="thin"/>
      <bottom/>
    </border>
    <border>
      <left/>
      <right/>
      <top/>
      <bottom style="thin"/>
    </border>
    <border>
      <left style="thin"/>
      <right/>
      <top/>
      <bottom style="thin"/>
    </border>
    <border>
      <left style="thin">
        <color rgb="FF000000"/>
      </left>
      <right/>
      <top/>
      <bottom style="thin"/>
    </border>
    <border>
      <left style="thin">
        <color rgb="FF000000"/>
      </left>
      <right/>
      <top style="thin"/>
      <bottom/>
    </border>
    <border>
      <left style="thin"/>
      <right/>
      <top style="thin"/>
      <bottom style="thin"/>
    </border>
    <border>
      <left style="thin">
        <color rgb="FF000000"/>
      </left>
      <right/>
      <top style="thin">
        <color rgb="FF000000"/>
      </top>
      <bottom style="thin"/>
    </border>
    <border>
      <left style="thin">
        <color rgb="FF000000"/>
      </left>
      <right/>
      <top style="thin"/>
      <bottom style="thin"/>
    </border>
    <border>
      <left/>
      <right style="thin"/>
      <top style="thin"/>
      <bottom style="thin"/>
    </border>
    <border>
      <left/>
      <right style="thin"/>
      <top style="thin"/>
      <bottom/>
    </border>
    <border>
      <left style="thin"/>
      <right style="thin"/>
      <top/>
      <bottom/>
    </border>
    <border>
      <left style="thin"/>
      <right style="thin"/>
      <top/>
      <bottom style="thin"/>
    </border>
    <border>
      <left/>
      <right style="thin">
        <color rgb="FF000000"/>
      </right>
      <top/>
      <bottom style="thin"/>
    </border>
    <border>
      <left style="thin"/>
      <right style="thin"/>
      <top style="thin"/>
      <bottom/>
    </border>
    <border>
      <left/>
      <right/>
      <top style="thin"/>
      <bottom/>
    </border>
    <border>
      <left/>
      <right/>
      <top/>
      <bottom style="thin">
        <color rgb="FF000000"/>
      </bottom>
    </border>
    <border>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right/>
      <top style="thin"/>
      <bottom style="thin"/>
    </border>
    <border>
      <left style="thin"/>
      <right/>
      <top/>
      <bottom/>
    </border>
    <border>
      <left/>
      <right style="thin"/>
      <top/>
      <bottom/>
    </border>
    <border>
      <left/>
      <right style="thin"/>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cellStyleXfs>
  <cellXfs count="274">
    <xf numFmtId="0" fontId="0" fillId="0" borderId="0" xfId="0" applyAlignment="1">
      <alignment vertical="center"/>
    </xf>
    <xf numFmtId="0" fontId="0" fillId="0" borderId="1" xfId="0"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0" xfId="0" applyFont="1" applyFill="1" applyBorder="1" applyAlignment="1">
      <alignment/>
    </xf>
    <xf numFmtId="0" fontId="0" fillId="0" borderId="0" xfId="0" applyFont="1" applyFill="1" applyAlignment="1">
      <alignment/>
    </xf>
    <xf numFmtId="0" fontId="6" fillId="0" borderId="0" xfId="0" applyFont="1" applyFill="1" applyBorder="1" applyAlignment="1">
      <alignment vertical="center"/>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left" vertical="center" wrapText="1"/>
    </xf>
    <xf numFmtId="9" fontId="9" fillId="0" borderId="1" xfId="0" applyNumberFormat="1" applyFont="1" applyFill="1" applyBorder="1" applyAlignment="1">
      <alignment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2" xfId="0"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10" xfId="0" applyFont="1" applyFill="1" applyBorder="1" applyAlignment="1">
      <alignment vertical="center"/>
    </xf>
    <xf numFmtId="0" fontId="0" fillId="0" borderId="0" xfId="0" applyBorder="1" applyAlignment="1">
      <alignment vertical="center"/>
    </xf>
    <xf numFmtId="0" fontId="11" fillId="0" borderId="0" xfId="0" applyFont="1" applyAlignment="1">
      <alignment vertical="center"/>
    </xf>
    <xf numFmtId="0" fontId="3" fillId="0" borderId="0" xfId="0" applyFont="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17" fillId="2" borderId="1"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17" fillId="2"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vertical="center" wrapText="1"/>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xf numFmtId="9" fontId="19" fillId="0" borderId="1" xfId="0" applyNumberFormat="1" applyFont="1" applyBorder="1" applyAlignment="1">
      <alignment horizontal="center" vertical="center" wrapText="1"/>
    </xf>
    <xf numFmtId="0" fontId="19" fillId="0" borderId="1" xfId="0" applyFont="1" applyBorder="1" applyAlignment="1">
      <alignment vertical="center"/>
    </xf>
    <xf numFmtId="0" fontId="19"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right"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9" fontId="17" fillId="2"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23" fillId="0" borderId="1" xfId="0"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9" fontId="24" fillId="0" borderId="1" xfId="0" applyNumberFormat="1" applyFont="1" applyFill="1" applyBorder="1" applyAlignment="1">
      <alignment vertical="center" wrapText="1"/>
    </xf>
    <xf numFmtId="9" fontId="22" fillId="0" borderId="1" xfId="0" applyNumberFormat="1" applyFont="1" applyFill="1" applyBorder="1" applyAlignment="1">
      <alignment vertical="center" wrapText="1"/>
    </xf>
    <xf numFmtId="0" fontId="17" fillId="2" borderId="1"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7" fillId="2" borderId="1" xfId="0" applyFont="1" applyFill="1" applyBorder="1" applyAlignment="1">
      <alignment horizontal="center" vertical="center" wrapText="1"/>
    </xf>
    <xf numFmtId="176" fontId="0" fillId="0" borderId="0" xfId="0" applyNumberFormat="1" applyFont="1" applyFill="1" applyBorder="1" applyAlignment="1">
      <alignment/>
    </xf>
    <xf numFmtId="0" fontId="17"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5" fillId="0" borderId="0" xfId="0" applyFont="1" applyAlignment="1">
      <alignment horizontal="center" vertical="center" wrapText="1"/>
    </xf>
    <xf numFmtId="0" fontId="26" fillId="0" borderId="0" xfId="0" applyFont="1" applyAlignment="1">
      <alignment vertical="center"/>
    </xf>
    <xf numFmtId="0" fontId="27" fillId="0" borderId="0"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3" borderId="0" xfId="0" applyFont="1" applyFill="1" applyBorder="1" applyAlignment="1">
      <alignment horizontal="left" vertical="center" wrapText="1"/>
    </xf>
    <xf numFmtId="0" fontId="16"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 xfId="0" applyFont="1" applyBorder="1" applyAlignment="1">
      <alignment horizontal="left" vertical="center" wrapText="1"/>
    </xf>
    <xf numFmtId="9" fontId="16" fillId="0" borderId="1" xfId="0" applyNumberFormat="1" applyFont="1" applyBorder="1" applyAlignment="1">
      <alignment horizontal="center" vertical="center" wrapText="1"/>
    </xf>
    <xf numFmtId="0" fontId="16" fillId="0" borderId="0" xfId="0" applyFont="1" applyBorder="1" applyAlignment="1">
      <alignment horizontal="left" vertical="center" wrapText="1"/>
    </xf>
    <xf numFmtId="0" fontId="16" fillId="0" borderId="1" xfId="0" applyFont="1" applyFill="1" applyBorder="1" applyAlignment="1">
      <alignment horizontal="center" vertical="center" wrapText="1"/>
    </xf>
    <xf numFmtId="58" fontId="16" fillId="0" borderId="1" xfId="0" applyNumberFormat="1" applyFont="1" applyBorder="1" applyAlignment="1">
      <alignment horizontal="center" vertical="center" wrapText="1"/>
    </xf>
    <xf numFmtId="58" fontId="26" fillId="0" borderId="0" xfId="0" applyNumberFormat="1" applyFont="1" applyAlignment="1">
      <alignment vertical="center"/>
    </xf>
    <xf numFmtId="0" fontId="26" fillId="0" borderId="0" xfId="0" applyFont="1" applyBorder="1" applyAlignment="1">
      <alignment vertical="center"/>
    </xf>
    <xf numFmtId="0" fontId="16" fillId="0" borderId="1" xfId="0" applyFont="1" applyBorder="1" applyAlignment="1">
      <alignment vertical="center"/>
    </xf>
    <xf numFmtId="0" fontId="16" fillId="0" borderId="0" xfId="0" applyFont="1" applyBorder="1" applyAlignment="1">
      <alignment horizontal="left" vertical="center"/>
    </xf>
    <xf numFmtId="0" fontId="16" fillId="0" borderId="0" xfId="0" applyFont="1" applyAlignment="1">
      <alignment horizontal="left" vertical="center" wrapText="1"/>
    </xf>
    <xf numFmtId="0" fontId="29" fillId="0" borderId="0" xfId="20" applyFont="1" applyAlignment="1">
      <alignment vertical="center" wrapText="1"/>
      <protection/>
    </xf>
    <xf numFmtId="0" fontId="6" fillId="0" borderId="0" xfId="20" applyAlignment="1">
      <alignment vertical="center" wrapText="1"/>
      <protection/>
    </xf>
    <xf numFmtId="0" fontId="31" fillId="0" borderId="0" xfId="0" applyFont="1" applyAlignment="1">
      <alignment vertical="center"/>
    </xf>
    <xf numFmtId="0" fontId="31" fillId="0" borderId="1" xfId="0" applyFont="1" applyBorder="1" applyAlignment="1">
      <alignment horizontal="center" vertical="center" wrapText="1"/>
    </xf>
    <xf numFmtId="0" fontId="31" fillId="0" borderId="1" xfId="0" applyFont="1" applyBorder="1" applyAlignment="1">
      <alignment vertical="center" wrapText="1"/>
    </xf>
    <xf numFmtId="179" fontId="32" fillId="0" borderId="1" xfId="0" applyNumberFormat="1" applyFont="1" applyFill="1" applyBorder="1" applyAlignment="1">
      <alignment horizontal="center" vertical="center" wrapText="1"/>
    </xf>
    <xf numFmtId="10" fontId="33" fillId="0" borderId="1" xfId="0" applyNumberFormat="1" applyFont="1" applyBorder="1" applyAlignment="1">
      <alignment horizontal="center" vertical="center" wrapText="1"/>
    </xf>
    <xf numFmtId="0" fontId="31" fillId="0" borderId="1" xfId="0" applyFont="1" applyBorder="1" applyAlignment="1">
      <alignment horizontal="left" vertical="center" wrapText="1"/>
    </xf>
    <xf numFmtId="179" fontId="32" fillId="0" borderId="1" xfId="0" applyNumberFormat="1" applyFont="1" applyBorder="1" applyAlignment="1">
      <alignment horizontal="center" vertical="center" wrapText="1"/>
    </xf>
    <xf numFmtId="179" fontId="31" fillId="0" borderId="1" xfId="0" applyNumberFormat="1" applyFont="1" applyBorder="1" applyAlignment="1">
      <alignment horizontal="center" vertical="center" wrapText="1"/>
    </xf>
    <xf numFmtId="10" fontId="31" fillId="0" borderId="1" xfId="0" applyNumberFormat="1" applyFont="1" applyBorder="1" applyAlignment="1">
      <alignment horizontal="center" vertical="center" wrapText="1"/>
    </xf>
    <xf numFmtId="0" fontId="22" fillId="0" borderId="1" xfId="0" applyFont="1" applyBorder="1" applyAlignment="1">
      <alignment horizontal="left" vertical="center" wrapText="1"/>
    </xf>
    <xf numFmtId="0" fontId="0" fillId="0" borderId="0" xfId="0" applyFill="1" applyAlignment="1">
      <alignment vertical="center"/>
    </xf>
    <xf numFmtId="0" fontId="0" fillId="0" borderId="1" xfId="0" applyBorder="1" applyAlignment="1">
      <alignment horizontal="center" vertical="center" wrapText="1"/>
    </xf>
    <xf numFmtId="0" fontId="19" fillId="0" borderId="1" xfId="0"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0" fillId="0" borderId="0" xfId="0" applyBorder="1" applyAlignment="1">
      <alignment horizontal="center" vertical="center"/>
    </xf>
    <xf numFmtId="0" fontId="19" fillId="0"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Alignment="1">
      <alignment horizontal="center" vertical="center" wrapText="1"/>
    </xf>
    <xf numFmtId="0" fontId="0" fillId="0" borderId="0" xfId="0" applyAlignment="1">
      <alignment horizontal="center" vertical="center" wrapText="1"/>
    </xf>
    <xf numFmtId="0" fontId="19" fillId="0" borderId="0" xfId="0" applyFont="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40" fillId="0" borderId="1" xfId="0" applyFont="1" applyBorder="1" applyAlignment="1">
      <alignment horizontal="center" vertical="center" wrapText="1"/>
    </xf>
    <xf numFmtId="0" fontId="40" fillId="0" borderId="0" xfId="0" applyFont="1" applyAlignment="1">
      <alignment vertical="center"/>
    </xf>
    <xf numFmtId="0" fontId="40" fillId="0" borderId="1" xfId="0" applyFont="1" applyFill="1" applyBorder="1" applyAlignment="1">
      <alignment horizontal="center" vertical="center" wrapText="1"/>
    </xf>
    <xf numFmtId="0" fontId="40" fillId="0" borderId="1" xfId="0" applyFont="1" applyFill="1" applyBorder="1" applyAlignment="1">
      <alignment vertical="center" wrapText="1"/>
    </xf>
    <xf numFmtId="0" fontId="41" fillId="0" borderId="1" xfId="0" applyFont="1" applyFill="1" applyBorder="1" applyAlignment="1">
      <alignment horizontal="center" vertical="center" wrapText="1"/>
    </xf>
    <xf numFmtId="9" fontId="41" fillId="0" borderId="1" xfId="0" applyNumberFormat="1" applyFont="1" applyFill="1" applyBorder="1" applyAlignment="1">
      <alignment horizontal="center" vertical="center" wrapText="1"/>
    </xf>
    <xf numFmtId="9" fontId="40" fillId="0" borderId="1" xfId="0" applyNumberFormat="1" applyFont="1" applyFill="1" applyBorder="1" applyAlignment="1">
      <alignment vertical="center" wrapText="1"/>
    </xf>
    <xf numFmtId="0" fontId="41" fillId="0" borderId="1" xfId="0" applyFont="1" applyFill="1" applyBorder="1" applyAlignment="1">
      <alignment horizontal="center" vertical="center"/>
    </xf>
    <xf numFmtId="0" fontId="40" fillId="0" borderId="1" xfId="0" applyFont="1" applyBorder="1" applyAlignment="1">
      <alignment vertical="center" wrapText="1"/>
    </xf>
    <xf numFmtId="9" fontId="40" fillId="0" borderId="1" xfId="0" applyNumberFormat="1" applyFont="1" applyBorder="1" applyAlignment="1">
      <alignment horizontal="center" vertical="center" wrapText="1"/>
    </xf>
    <xf numFmtId="0" fontId="40" fillId="0" borderId="1" xfId="0" applyFont="1" applyBorder="1" applyAlignment="1">
      <alignment horizontal="center" vertical="center" wrapText="1" readingOrder="1"/>
    </xf>
    <xf numFmtId="0" fontId="0" fillId="0" borderId="13" xfId="0" applyBorder="1" applyAlignment="1">
      <alignment horizontal="left" vertical="center"/>
    </xf>
    <xf numFmtId="0" fontId="0" fillId="0" borderId="1" xfId="0" applyFont="1" applyBorder="1" applyAlignment="1">
      <alignment horizontal="left" vertical="center"/>
    </xf>
    <xf numFmtId="0" fontId="0" fillId="0" borderId="1" xfId="0" applyFont="1" applyBorder="1" applyAlignment="1">
      <alignment horizontal="left" vertical="center"/>
    </xf>
    <xf numFmtId="0" fontId="5" fillId="0" borderId="1" xfId="0" applyFont="1" applyBorder="1" applyAlignment="1">
      <alignment horizontal="center" vertical="center" wrapText="1"/>
    </xf>
    <xf numFmtId="10" fontId="0" fillId="0" borderId="1" xfId="0" applyNumberFormat="1" applyBorder="1" applyAlignment="1">
      <alignment horizontal="center" vertical="center"/>
    </xf>
    <xf numFmtId="0" fontId="9"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24" fillId="0" borderId="0" xfId="0" applyFont="1" applyFill="1" applyAlignment="1">
      <alignment horizontal="left"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22"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8" fillId="0" borderId="2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19" fillId="0" borderId="7" xfId="0" applyFont="1" applyBorder="1" applyAlignment="1">
      <alignment horizontal="left" vertical="center"/>
    </xf>
    <xf numFmtId="0" fontId="19" fillId="0" borderId="22" xfId="0" applyFont="1" applyBorder="1" applyAlignment="1">
      <alignment horizontal="left" vertical="center"/>
    </xf>
    <xf numFmtId="0" fontId="19" fillId="0" borderId="10" xfId="0" applyFont="1" applyBorder="1" applyAlignment="1">
      <alignment horizontal="left" vertical="center"/>
    </xf>
    <xf numFmtId="0" fontId="19" fillId="0" borderId="0" xfId="0" applyFont="1" applyAlignment="1">
      <alignment horizontal="left" vertical="center" wrapText="1"/>
    </xf>
    <xf numFmtId="0" fontId="20" fillId="0" borderId="1" xfId="0" applyFont="1" applyBorder="1" applyAlignment="1">
      <alignment horizontal="left"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0" fillId="0" borderId="1" xfId="0" applyFont="1" applyBorder="1" applyAlignment="1">
      <alignment vertical="center"/>
    </xf>
    <xf numFmtId="0" fontId="19" fillId="0" borderId="1" xfId="0" applyFont="1" applyBorder="1" applyAlignment="1">
      <alignment horizontal="center" vertical="center" textRotation="255" wrapText="1"/>
    </xf>
    <xf numFmtId="0" fontId="21" fillId="0" borderId="1" xfId="0" applyFont="1" applyBorder="1" applyAlignment="1">
      <alignment horizontal="left" vertical="center" wrapText="1"/>
    </xf>
    <xf numFmtId="0" fontId="19" fillId="0" borderId="15" xfId="0" applyFont="1" applyBorder="1" applyAlignment="1">
      <alignment horizontal="center" vertical="center" wrapText="1"/>
    </xf>
    <xf numFmtId="0" fontId="19" fillId="0" borderId="13"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7" xfId="0" applyFont="1" applyBorder="1" applyAlignment="1">
      <alignment horizontal="left" vertical="center" wrapText="1"/>
    </xf>
    <xf numFmtId="0" fontId="18" fillId="0" borderId="22" xfId="0" applyFont="1" applyBorder="1" applyAlignment="1">
      <alignment horizontal="left" vertical="center" wrapText="1"/>
    </xf>
    <xf numFmtId="0" fontId="18" fillId="0" borderId="10" xfId="0" applyFont="1" applyBorder="1" applyAlignment="1">
      <alignment horizontal="left" vertical="center" wrapText="1"/>
    </xf>
    <xf numFmtId="0" fontId="14" fillId="0" borderId="0" xfId="0" applyFont="1" applyAlignment="1">
      <alignment horizontal="center" vertical="center" wrapText="1"/>
    </xf>
    <xf numFmtId="0" fontId="18" fillId="0" borderId="1" xfId="0" applyFont="1" applyBorder="1" applyAlignment="1">
      <alignment horizontal="justify" vertical="center" wrapText="1"/>
    </xf>
    <xf numFmtId="0" fontId="27" fillId="0" borderId="1" xfId="0" applyFont="1" applyBorder="1" applyAlignment="1">
      <alignment horizontal="center" vertical="center" wrapText="1"/>
    </xf>
    <xf numFmtId="10" fontId="27" fillId="0" borderId="1" xfId="0" applyNumberFormat="1"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27" fillId="4" borderId="7" xfId="0" applyFont="1" applyFill="1" applyBorder="1" applyAlignment="1">
      <alignment horizontal="center" vertical="center" wrapText="1"/>
    </xf>
    <xf numFmtId="0" fontId="27" fillId="4" borderId="22"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1" xfId="0" applyFont="1" applyBorder="1" applyAlignment="1">
      <alignment horizontal="justify" vertical="center" wrapText="1"/>
    </xf>
    <xf numFmtId="0" fontId="27" fillId="4" borderId="7" xfId="0" applyFont="1" applyFill="1" applyBorder="1" applyAlignment="1">
      <alignment horizontal="left" vertical="center" wrapText="1"/>
    </xf>
    <xf numFmtId="0" fontId="27" fillId="4" borderId="22" xfId="0" applyFont="1" applyFill="1" applyBorder="1" applyAlignment="1">
      <alignment horizontal="left" vertical="center" wrapText="1"/>
    </xf>
    <xf numFmtId="0" fontId="27" fillId="4" borderId="10" xfId="0" applyFont="1" applyFill="1" applyBorder="1" applyAlignment="1">
      <alignment horizontal="left" vertical="center" wrapText="1"/>
    </xf>
    <xf numFmtId="0" fontId="16" fillId="0" borderId="2" xfId="0" applyFont="1" applyBorder="1" applyAlignment="1">
      <alignment horizontal="left" vertical="center" wrapText="1"/>
    </xf>
    <xf numFmtId="0" fontId="16" fillId="0" borderId="11"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6" fillId="0" borderId="7" xfId="0" applyFont="1" applyBorder="1" applyAlignment="1">
      <alignment horizontal="left" vertical="center" wrapText="1"/>
    </xf>
    <xf numFmtId="0" fontId="16" fillId="0" borderId="22" xfId="0" applyFont="1" applyBorder="1" applyAlignment="1">
      <alignment horizontal="left" vertical="center" wrapText="1"/>
    </xf>
    <xf numFmtId="0" fontId="16" fillId="0" borderId="10" xfId="0" applyFont="1" applyBorder="1" applyAlignment="1">
      <alignment horizontal="left" vertical="center" wrapText="1"/>
    </xf>
    <xf numFmtId="0" fontId="16" fillId="0" borderId="1" xfId="0" applyFont="1" applyBorder="1" applyAlignment="1">
      <alignment horizontal="left" vertical="center" wrapText="1"/>
    </xf>
    <xf numFmtId="0" fontId="16" fillId="0" borderId="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 xfId="0" applyFont="1" applyFill="1" applyBorder="1" applyAlignment="1">
      <alignment horizontal="left" vertical="center" wrapText="1"/>
    </xf>
    <xf numFmtId="0" fontId="16" fillId="0" borderId="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0" xfId="0" applyFont="1" applyAlignment="1">
      <alignment horizontal="left" vertical="center" wrapText="1"/>
    </xf>
    <xf numFmtId="0" fontId="26" fillId="0" borderId="1" xfId="0" applyFont="1" applyBorder="1" applyAlignment="1">
      <alignment vertical="center"/>
    </xf>
    <xf numFmtId="0" fontId="16" fillId="0" borderId="7" xfId="0" applyFont="1" applyBorder="1" applyAlignment="1">
      <alignment horizontal="left" vertical="center"/>
    </xf>
    <xf numFmtId="0" fontId="16" fillId="0" borderId="22" xfId="0" applyFont="1" applyBorder="1" applyAlignment="1">
      <alignment horizontal="left" vertical="center"/>
    </xf>
    <xf numFmtId="0" fontId="16" fillId="0" borderId="10" xfId="0" applyFont="1" applyBorder="1" applyAlignment="1">
      <alignment horizontal="left" vertical="center"/>
    </xf>
    <xf numFmtId="0" fontId="16" fillId="0" borderId="15" xfId="0" applyFont="1" applyBorder="1" applyAlignment="1">
      <alignment horizontal="center" vertical="center" textRotation="255" wrapText="1"/>
    </xf>
    <xf numFmtId="0" fontId="16" fillId="0" borderId="12" xfId="0" applyFont="1" applyBorder="1" applyAlignment="1">
      <alignment horizontal="center" vertical="center" textRotation="255" wrapText="1"/>
    </xf>
    <xf numFmtId="0" fontId="19" fillId="0" borderId="7"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5" xfId="0" applyFont="1" applyBorder="1" applyAlignment="1">
      <alignment horizontal="center" vertical="center" textRotation="255" wrapText="1"/>
    </xf>
    <xf numFmtId="0" fontId="19" fillId="0" borderId="13" xfId="0" applyFont="1" applyBorder="1" applyAlignment="1">
      <alignment horizontal="center" vertical="center" textRotation="255" wrapText="1"/>
    </xf>
    <xf numFmtId="0" fontId="18" fillId="0" borderId="1" xfId="0" applyFont="1" applyBorder="1" applyAlignment="1">
      <alignment horizontal="left" vertical="top" wrapText="1"/>
    </xf>
    <xf numFmtId="0" fontId="19" fillId="0" borderId="1" xfId="0" applyFont="1" applyBorder="1" applyAlignment="1">
      <alignment horizontal="left" vertical="top" wrapText="1"/>
    </xf>
    <xf numFmtId="0" fontId="19" fillId="0" borderId="1" xfId="0" applyFont="1" applyBorder="1" applyAlignment="1">
      <alignment horizontal="center" vertical="center"/>
    </xf>
    <xf numFmtId="0" fontId="19" fillId="0" borderId="16" xfId="0" applyFont="1" applyBorder="1" applyAlignment="1">
      <alignment horizontal="left" vertical="center" wrapText="1"/>
    </xf>
    <xf numFmtId="0" fontId="35" fillId="0" borderId="3" xfId="0" applyFont="1" applyBorder="1" applyAlignment="1">
      <alignment horizontal="center" vertical="center" wrapText="1"/>
    </xf>
    <xf numFmtId="0" fontId="0" fillId="0" borderId="3" xfId="0" applyBorder="1" applyAlignment="1">
      <alignment horizontal="center" vertical="center"/>
    </xf>
    <xf numFmtId="0" fontId="40" fillId="0" borderId="7" xfId="0" applyNumberFormat="1" applyFont="1" applyBorder="1" applyAlignment="1">
      <alignment horizontal="center" vertical="center" wrapText="1" readingOrder="1"/>
    </xf>
    <xf numFmtId="0" fontId="40" fillId="0" borderId="22" xfId="0" applyNumberFormat="1" applyFont="1" applyBorder="1" applyAlignment="1">
      <alignment horizontal="center" vertical="center" wrapText="1" readingOrder="1"/>
    </xf>
    <xf numFmtId="0" fontId="40" fillId="0" borderId="10" xfId="0" applyNumberFormat="1" applyFont="1" applyBorder="1" applyAlignment="1">
      <alignment horizontal="center" vertical="center" wrapText="1" readingOrder="1"/>
    </xf>
    <xf numFmtId="0" fontId="32" fillId="0" borderId="1" xfId="20" applyFont="1" applyBorder="1" applyAlignment="1">
      <alignment horizontal="center" vertical="center" wrapText="1"/>
      <protection/>
    </xf>
    <xf numFmtId="0" fontId="40" fillId="0" borderId="1" xfId="0" applyFont="1" applyBorder="1" applyAlignment="1">
      <alignment horizontal="left" vertical="center" wrapText="1"/>
    </xf>
    <xf numFmtId="0" fontId="40" fillId="0" borderId="1" xfId="0" applyFont="1" applyBorder="1" applyAlignment="1">
      <alignment horizontal="center" vertical="center" wrapText="1"/>
    </xf>
    <xf numFmtId="0" fontId="41" fillId="0" borderId="1" xfId="0" applyFont="1" applyBorder="1" applyAlignment="1">
      <alignment horizontal="left" vertical="center" wrapText="1"/>
    </xf>
    <xf numFmtId="0" fontId="31" fillId="0" borderId="1"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10" xfId="0" applyFont="1" applyBorder="1" applyAlignment="1">
      <alignment horizontal="center" vertical="center" wrapText="1"/>
    </xf>
    <xf numFmtId="0" fontId="22" fillId="4" borderId="2" xfId="0" applyNumberFormat="1" applyFont="1" applyFill="1" applyBorder="1" applyAlignment="1">
      <alignment vertical="center" wrapText="1"/>
    </xf>
    <xf numFmtId="0" fontId="19" fillId="4" borderId="16" xfId="0" applyFont="1" applyFill="1" applyBorder="1" applyAlignment="1">
      <alignment vertical="center" wrapText="1"/>
    </xf>
    <xf numFmtId="0" fontId="19" fillId="4" borderId="11" xfId="0" applyFont="1" applyFill="1"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22" fillId="4" borderId="1" xfId="0" applyNumberFormat="1" applyFont="1" applyFill="1" applyBorder="1" applyAlignment="1">
      <alignment vertical="center" wrapText="1"/>
    </xf>
    <xf numFmtId="0" fontId="19" fillId="4" borderId="1" xfId="0" applyFont="1" applyFill="1" applyBorder="1" applyAlignment="1">
      <alignment vertical="center" wrapText="1"/>
    </xf>
    <xf numFmtId="0" fontId="0" fillId="0" borderId="1" xfId="0" applyBorder="1" applyAlignment="1">
      <alignment vertical="center" wrapText="1"/>
    </xf>
    <xf numFmtId="0" fontId="40" fillId="0" borderId="1" xfId="0" applyFont="1" applyBorder="1" applyAlignment="1">
      <alignment horizontal="center" vertical="center" textRotation="255" wrapText="1"/>
    </xf>
    <xf numFmtId="0" fontId="41" fillId="0" borderId="1" xfId="0" applyFont="1" applyBorder="1" applyAlignment="1">
      <alignment horizontal="left" vertical="center"/>
    </xf>
    <xf numFmtId="0" fontId="28" fillId="0" borderId="0" xfId="20" applyFont="1" applyAlignment="1">
      <alignment horizontal="center" vertical="center"/>
      <protection/>
    </xf>
    <xf numFmtId="0" fontId="30" fillId="0" borderId="0" xfId="0" applyFont="1" applyAlignment="1">
      <alignment horizontal="center" vertical="center" wrapText="1"/>
    </xf>
    <xf numFmtId="0" fontId="0" fillId="0" borderId="3" xfId="0" applyBorder="1" applyAlignment="1">
      <alignment horizontal="center" vertical="center" wrapText="1"/>
    </xf>
    <xf numFmtId="0" fontId="34" fillId="0" borderId="7" xfId="0" applyFont="1" applyBorder="1" applyAlignment="1">
      <alignment horizontal="left" vertical="center" wrapText="1"/>
    </xf>
    <xf numFmtId="0" fontId="34" fillId="0" borderId="22" xfId="0" applyFont="1" applyBorder="1" applyAlignment="1">
      <alignment horizontal="left" vertical="center" wrapText="1"/>
    </xf>
    <xf numFmtId="0" fontId="34" fillId="0" borderId="10" xfId="0" applyFont="1" applyBorder="1" applyAlignment="1">
      <alignment horizontal="left" vertical="center" wrapText="1"/>
    </xf>
    <xf numFmtId="0" fontId="31" fillId="0" borderId="1" xfId="0" applyFont="1" applyBorder="1" applyAlignment="1">
      <alignment vertical="center" wrapText="1"/>
    </xf>
    <xf numFmtId="179" fontId="33" fillId="0" borderId="7" xfId="0" applyNumberFormat="1" applyFont="1" applyFill="1" applyBorder="1" applyAlignment="1">
      <alignment horizontal="center" vertical="center" wrapText="1"/>
    </xf>
    <xf numFmtId="179" fontId="33" fillId="0" borderId="10" xfId="0" applyNumberFormat="1" applyFont="1" applyFill="1" applyBorder="1" applyAlignment="1">
      <alignment horizontal="center" vertical="center" wrapText="1"/>
    </xf>
    <xf numFmtId="179" fontId="33" fillId="0" borderId="7" xfId="0" applyNumberFormat="1" applyFont="1" applyBorder="1" applyAlignment="1">
      <alignment horizontal="center" vertical="center" wrapText="1"/>
    </xf>
    <xf numFmtId="179" fontId="33" fillId="0" borderId="10" xfId="0" applyNumberFormat="1" applyFont="1" applyBorder="1" applyAlignment="1">
      <alignment horizontal="center" vertical="center" wrapText="1"/>
    </xf>
    <xf numFmtId="179" fontId="31"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5" xfId="0" applyFont="1" applyBorder="1" applyAlignment="1">
      <alignment horizontal="center" vertical="center" wrapText="1"/>
    </xf>
    <xf numFmtId="0" fontId="31" fillId="0" borderId="13" xfId="0" applyFont="1" applyBorder="1" applyAlignment="1">
      <alignment horizontal="center" vertical="center" wrapText="1"/>
    </xf>
    <xf numFmtId="0" fontId="40" fillId="0" borderId="7" xfId="0" applyFont="1" applyBorder="1" applyAlignment="1">
      <alignment horizontal="left" vertical="center" wrapText="1"/>
    </xf>
    <xf numFmtId="0" fontId="40" fillId="0" borderId="10"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常规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2"/>
  <sheetViews>
    <sheetView tabSelected="1" workbookViewId="0" topLeftCell="A1">
      <selection activeCell="A18" sqref="A18"/>
    </sheetView>
  </sheetViews>
  <sheetFormatPr defaultColWidth="9.00390625" defaultRowHeight="15"/>
  <cols>
    <col min="1" max="1" width="81.57421875" style="0" customWidth="1"/>
  </cols>
  <sheetData>
    <row r="1" ht="15">
      <c r="A1" s="29"/>
    </row>
    <row r="2" ht="40.5" customHeight="1">
      <c r="A2" s="31" t="s">
        <v>149</v>
      </c>
    </row>
    <row r="3" ht="19.5" customHeight="1">
      <c r="A3" s="29"/>
    </row>
    <row r="4" s="30" customFormat="1" ht="30.75" customHeight="1">
      <c r="A4" s="32" t="s">
        <v>395</v>
      </c>
    </row>
    <row r="5" s="30" customFormat="1" ht="30.75" customHeight="1">
      <c r="A5" s="32" t="s">
        <v>396</v>
      </c>
    </row>
    <row r="6" s="30" customFormat="1" ht="30.75" customHeight="1">
      <c r="A6" s="33" t="s">
        <v>358</v>
      </c>
    </row>
    <row r="7" s="30" customFormat="1" ht="30.75" customHeight="1">
      <c r="A7" s="33" t="s">
        <v>359</v>
      </c>
    </row>
    <row r="8" s="30" customFormat="1" ht="30.75" customHeight="1">
      <c r="A8" s="33" t="s">
        <v>360</v>
      </c>
    </row>
    <row r="9" s="30" customFormat="1" ht="30.75" customHeight="1">
      <c r="A9" s="33" t="s">
        <v>362</v>
      </c>
    </row>
    <row r="10" s="30" customFormat="1" ht="30.75" customHeight="1">
      <c r="A10" s="33"/>
    </row>
    <row r="11" ht="15">
      <c r="A11" s="29"/>
    </row>
    <row r="12" ht="15">
      <c r="A12" s="29"/>
    </row>
  </sheetData>
  <printOptions/>
  <pageMargins left="2.61"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XEW43"/>
  <sheetViews>
    <sheetView workbookViewId="0" topLeftCell="A1">
      <selection activeCell="E18" sqref="E18"/>
    </sheetView>
  </sheetViews>
  <sheetFormatPr defaultColWidth="11.00390625" defaultRowHeight="15"/>
  <cols>
    <col min="1" max="1" width="8.421875" style="8" customWidth="1"/>
    <col min="2" max="2" width="12.7109375" style="8" customWidth="1"/>
    <col min="3" max="3" width="15.140625" style="8" customWidth="1"/>
    <col min="4" max="4" width="19.57421875" style="8" customWidth="1"/>
    <col min="5" max="5" width="12.57421875" style="8" customWidth="1"/>
    <col min="6" max="6" width="11.28125" style="8" customWidth="1"/>
    <col min="7" max="7" width="7.28125" style="8" customWidth="1"/>
    <col min="8" max="8" width="9.00390625" style="8" customWidth="1"/>
    <col min="9" max="9" width="25.57421875" style="8" customWidth="1"/>
    <col min="10" max="16374" width="11.00390625" style="8" customWidth="1"/>
    <col min="16375" max="16384" width="11.00390625" style="10" customWidth="1"/>
  </cols>
  <sheetData>
    <row r="1" spans="1:9" s="8" customFormat="1" ht="60.75" customHeight="1">
      <c r="A1" s="152" t="s">
        <v>101</v>
      </c>
      <c r="B1" s="153"/>
      <c r="C1" s="153"/>
      <c r="D1" s="153"/>
      <c r="E1" s="153"/>
      <c r="F1" s="153"/>
      <c r="G1" s="153"/>
      <c r="H1" s="153"/>
      <c r="I1" s="153"/>
    </row>
    <row r="2" spans="1:9" s="8" customFormat="1" ht="27" customHeight="1">
      <c r="A2" s="11" t="s">
        <v>0</v>
      </c>
      <c r="B2" s="154" t="s">
        <v>89</v>
      </c>
      <c r="C2" s="155"/>
      <c r="D2" s="155"/>
      <c r="E2" s="155"/>
      <c r="F2" s="155"/>
      <c r="G2" s="155"/>
      <c r="H2" s="155"/>
      <c r="I2" s="156"/>
    </row>
    <row r="3" spans="1:9" s="8" customFormat="1" ht="26.25" customHeight="1">
      <c r="A3" s="129" t="s">
        <v>1</v>
      </c>
      <c r="B3" s="12"/>
      <c r="C3" s="12" t="s">
        <v>2</v>
      </c>
      <c r="D3" s="13" t="s">
        <v>3</v>
      </c>
      <c r="E3" s="14" t="s">
        <v>4</v>
      </c>
      <c r="F3" s="133" t="s">
        <v>5</v>
      </c>
      <c r="G3" s="150"/>
      <c r="H3" s="15" t="s">
        <v>6</v>
      </c>
      <c r="I3" s="27" t="s">
        <v>7</v>
      </c>
    </row>
    <row r="4" spans="1:9" s="8" customFormat="1" ht="23.25" customHeight="1">
      <c r="A4" s="130"/>
      <c r="B4" s="16" t="s">
        <v>162</v>
      </c>
      <c r="C4" s="45">
        <v>31914.82</v>
      </c>
      <c r="D4" s="12">
        <v>43469.55</v>
      </c>
      <c r="E4" s="45">
        <v>43469.55</v>
      </c>
      <c r="F4" s="151" t="s">
        <v>167</v>
      </c>
      <c r="G4" s="151"/>
      <c r="H4" s="17">
        <v>10</v>
      </c>
      <c r="I4" s="28">
        <v>10</v>
      </c>
    </row>
    <row r="5" spans="1:9" s="8" customFormat="1" ht="23.25" customHeight="1">
      <c r="A5" s="130"/>
      <c r="B5" s="46" t="s">
        <v>161</v>
      </c>
      <c r="C5" s="45">
        <v>30874.47</v>
      </c>
      <c r="D5" s="47">
        <v>39380.89</v>
      </c>
      <c r="E5" s="51">
        <v>39380.89</v>
      </c>
      <c r="F5" s="151" t="s">
        <v>167</v>
      </c>
      <c r="G5" s="151"/>
      <c r="H5" s="17" t="s">
        <v>8</v>
      </c>
      <c r="I5" s="17" t="s">
        <v>8</v>
      </c>
    </row>
    <row r="6" spans="1:9" s="8" customFormat="1" ht="23.25" customHeight="1">
      <c r="A6" s="131"/>
      <c r="B6" s="46" t="s">
        <v>160</v>
      </c>
      <c r="C6" s="45">
        <v>5.4</v>
      </c>
      <c r="D6" s="47">
        <v>4088.66</v>
      </c>
      <c r="E6" s="45">
        <v>4088.66</v>
      </c>
      <c r="F6" s="151" t="s">
        <v>167</v>
      </c>
      <c r="G6" s="151"/>
      <c r="H6" s="17" t="s">
        <v>8</v>
      </c>
      <c r="I6" s="17" t="s">
        <v>8</v>
      </c>
    </row>
    <row r="7" spans="1:9" s="8" customFormat="1" ht="23.25" customHeight="1">
      <c r="A7" s="132" t="s">
        <v>9</v>
      </c>
      <c r="B7" s="129" t="s">
        <v>10</v>
      </c>
      <c r="C7" s="129"/>
      <c r="D7" s="129"/>
      <c r="E7" s="132" t="s">
        <v>11</v>
      </c>
      <c r="F7" s="132"/>
      <c r="G7" s="132"/>
      <c r="H7" s="132"/>
      <c r="I7" s="132"/>
    </row>
    <row r="8" spans="1:9" s="8" customFormat="1" ht="36.75" customHeight="1">
      <c r="A8" s="133"/>
      <c r="B8" s="146" t="s">
        <v>152</v>
      </c>
      <c r="C8" s="146"/>
      <c r="D8" s="146"/>
      <c r="E8" s="147" t="s">
        <v>159</v>
      </c>
      <c r="F8" s="147"/>
      <c r="G8" s="147"/>
      <c r="H8" s="147"/>
      <c r="I8" s="148"/>
    </row>
    <row r="9" spans="1:9" s="8" customFormat="1" ht="30.75" customHeight="1">
      <c r="A9" s="133"/>
      <c r="B9" s="146" t="s">
        <v>153</v>
      </c>
      <c r="C9" s="146"/>
      <c r="D9" s="146"/>
      <c r="E9" s="147" t="s">
        <v>156</v>
      </c>
      <c r="F9" s="147"/>
      <c r="G9" s="147"/>
      <c r="H9" s="147"/>
      <c r="I9" s="148"/>
    </row>
    <row r="10" spans="1:9" s="8" customFormat="1" ht="35.25" customHeight="1">
      <c r="A10" s="133"/>
      <c r="B10" s="146" t="s">
        <v>154</v>
      </c>
      <c r="C10" s="146"/>
      <c r="D10" s="146"/>
      <c r="E10" s="147" t="s">
        <v>157</v>
      </c>
      <c r="F10" s="147"/>
      <c r="G10" s="147"/>
      <c r="H10" s="147"/>
      <c r="I10" s="148"/>
    </row>
    <row r="11" spans="1:9" s="8" customFormat="1" ht="33" customHeight="1">
      <c r="A11" s="133"/>
      <c r="B11" s="146" t="s">
        <v>155</v>
      </c>
      <c r="C11" s="146"/>
      <c r="D11" s="146"/>
      <c r="E11" s="147" t="s">
        <v>158</v>
      </c>
      <c r="F11" s="147"/>
      <c r="G11" s="147"/>
      <c r="H11" s="147"/>
      <c r="I11" s="148"/>
    </row>
    <row r="12" spans="1:9" s="8" customFormat="1" ht="23.25" customHeight="1">
      <c r="A12" s="134" t="s">
        <v>12</v>
      </c>
      <c r="B12" s="13" t="s">
        <v>13</v>
      </c>
      <c r="C12" s="19" t="s">
        <v>14</v>
      </c>
      <c r="D12" s="14" t="s">
        <v>15</v>
      </c>
      <c r="E12" s="12" t="s">
        <v>16</v>
      </c>
      <c r="F12" s="12" t="s">
        <v>17</v>
      </c>
      <c r="G12" s="12" t="s">
        <v>6</v>
      </c>
      <c r="H12" s="12" t="s">
        <v>7</v>
      </c>
      <c r="I12" s="12" t="s">
        <v>18</v>
      </c>
    </row>
    <row r="13" spans="1:9" s="8" customFormat="1" ht="23.25" customHeight="1">
      <c r="A13" s="134"/>
      <c r="B13" s="135" t="s">
        <v>19</v>
      </c>
      <c r="C13" s="142" t="s">
        <v>20</v>
      </c>
      <c r="D13" s="21" t="s">
        <v>21</v>
      </c>
      <c r="E13" s="34" t="s">
        <v>90</v>
      </c>
      <c r="F13" s="50">
        <v>1</v>
      </c>
      <c r="G13" s="37">
        <v>2</v>
      </c>
      <c r="H13" s="37">
        <v>2</v>
      </c>
      <c r="I13" s="22"/>
    </row>
    <row r="14" spans="1:9" s="8" customFormat="1" ht="21" customHeight="1">
      <c r="A14" s="134"/>
      <c r="B14" s="136"/>
      <c r="C14" s="143"/>
      <c r="D14" s="21" t="s">
        <v>22</v>
      </c>
      <c r="E14" s="34" t="s">
        <v>90</v>
      </c>
      <c r="F14" s="50">
        <v>1</v>
      </c>
      <c r="G14" s="37">
        <v>2</v>
      </c>
      <c r="H14" s="37">
        <v>2</v>
      </c>
      <c r="I14" s="22"/>
    </row>
    <row r="15" spans="1:9" s="8" customFormat="1" ht="23.25" customHeight="1">
      <c r="A15" s="134"/>
      <c r="B15" s="136"/>
      <c r="C15" s="143"/>
      <c r="D15" s="21" t="s">
        <v>23</v>
      </c>
      <c r="E15" s="56" t="s">
        <v>175</v>
      </c>
      <c r="F15" s="52" t="s">
        <v>163</v>
      </c>
      <c r="G15" s="37">
        <v>2</v>
      </c>
      <c r="H15" s="37">
        <v>2</v>
      </c>
      <c r="I15" s="54" t="s">
        <v>170</v>
      </c>
    </row>
    <row r="16" spans="1:9" s="8" customFormat="1" ht="25.5" customHeight="1">
      <c r="A16" s="134"/>
      <c r="B16" s="136"/>
      <c r="C16" s="144"/>
      <c r="D16" s="21" t="s">
        <v>24</v>
      </c>
      <c r="E16" s="56" t="s">
        <v>151</v>
      </c>
      <c r="F16" s="52">
        <f>K20</f>
        <v>0</v>
      </c>
      <c r="G16" s="37">
        <v>2</v>
      </c>
      <c r="H16" s="37">
        <v>2</v>
      </c>
      <c r="I16" s="54" t="s">
        <v>174</v>
      </c>
    </row>
    <row r="17" spans="1:9" s="8" customFormat="1" ht="22.5" customHeight="1">
      <c r="A17" s="134"/>
      <c r="B17" s="136"/>
      <c r="C17" s="145" t="s">
        <v>25</v>
      </c>
      <c r="D17" s="21" t="s">
        <v>26</v>
      </c>
      <c r="E17" s="34" t="s">
        <v>91</v>
      </c>
      <c r="F17" s="50">
        <v>1</v>
      </c>
      <c r="G17" s="37">
        <v>2</v>
      </c>
      <c r="H17" s="37">
        <v>2</v>
      </c>
      <c r="I17" s="16"/>
    </row>
    <row r="18" spans="1:9" s="8" customFormat="1" ht="42" customHeight="1">
      <c r="A18" s="134"/>
      <c r="B18" s="136"/>
      <c r="C18" s="144"/>
      <c r="D18" s="21" t="s">
        <v>27</v>
      </c>
      <c r="E18" s="34" t="s">
        <v>90</v>
      </c>
      <c r="F18" s="50">
        <v>0.8</v>
      </c>
      <c r="G18" s="37">
        <v>2</v>
      </c>
      <c r="H18" s="53">
        <v>1.6</v>
      </c>
      <c r="I18" s="54" t="s">
        <v>173</v>
      </c>
    </row>
    <row r="19" spans="1:9" s="8" customFormat="1" ht="23.25" customHeight="1">
      <c r="A19" s="134"/>
      <c r="B19" s="136"/>
      <c r="C19" s="23" t="s">
        <v>28</v>
      </c>
      <c r="D19" s="21" t="s">
        <v>29</v>
      </c>
      <c r="E19" s="34" t="s">
        <v>90</v>
      </c>
      <c r="F19" s="50">
        <v>1</v>
      </c>
      <c r="G19" s="37">
        <v>2</v>
      </c>
      <c r="H19" s="37">
        <v>2</v>
      </c>
      <c r="I19" s="16"/>
    </row>
    <row r="20" spans="1:10" s="8" customFormat="1" ht="23.25" customHeight="1">
      <c r="A20" s="134"/>
      <c r="B20" s="136"/>
      <c r="C20" s="24" t="s">
        <v>30</v>
      </c>
      <c r="D20" s="21" t="s">
        <v>31</v>
      </c>
      <c r="E20" s="34" t="s">
        <v>92</v>
      </c>
      <c r="F20" s="50">
        <v>1</v>
      </c>
      <c r="G20" s="37">
        <v>2</v>
      </c>
      <c r="H20" s="37">
        <v>2</v>
      </c>
      <c r="I20" s="16"/>
      <c r="J20" s="59"/>
    </row>
    <row r="21" spans="1:9" s="8" customFormat="1" ht="23.25" customHeight="1">
      <c r="A21" s="134"/>
      <c r="B21" s="136"/>
      <c r="C21" s="24" t="s">
        <v>32</v>
      </c>
      <c r="D21" s="21" t="s">
        <v>33</v>
      </c>
      <c r="E21" s="34" t="s">
        <v>90</v>
      </c>
      <c r="F21" s="50">
        <v>0.7355</v>
      </c>
      <c r="G21" s="37">
        <v>2</v>
      </c>
      <c r="H21" s="53">
        <v>1.48</v>
      </c>
      <c r="I21" s="55" t="s">
        <v>171</v>
      </c>
    </row>
    <row r="22" spans="1:9" s="8" customFormat="1" ht="23.25" customHeight="1">
      <c r="A22" s="134"/>
      <c r="B22" s="137"/>
      <c r="C22" s="24" t="s">
        <v>34</v>
      </c>
      <c r="D22" s="35" t="s">
        <v>93</v>
      </c>
      <c r="E22" s="34" t="s">
        <v>91</v>
      </c>
      <c r="F22" s="50">
        <v>1</v>
      </c>
      <c r="G22" s="37">
        <v>2</v>
      </c>
      <c r="H22" s="37">
        <v>2</v>
      </c>
      <c r="I22" s="38"/>
    </row>
    <row r="23" spans="1:9" s="8" customFormat="1" ht="23.25" customHeight="1">
      <c r="A23" s="134"/>
      <c r="B23" s="138" t="s">
        <v>35</v>
      </c>
      <c r="C23" s="142" t="s">
        <v>36</v>
      </c>
      <c r="D23" s="36" t="s">
        <v>183</v>
      </c>
      <c r="E23" s="60" t="s">
        <v>187</v>
      </c>
      <c r="F23" s="52" t="s">
        <v>186</v>
      </c>
      <c r="G23" s="37">
        <v>8</v>
      </c>
      <c r="H23" s="37">
        <v>8</v>
      </c>
      <c r="I23" s="16"/>
    </row>
    <row r="24" spans="1:9" s="8" customFormat="1" ht="23.25" customHeight="1">
      <c r="A24" s="134"/>
      <c r="B24" s="139"/>
      <c r="C24" s="143"/>
      <c r="D24" s="36" t="s">
        <v>184</v>
      </c>
      <c r="E24" s="60" t="s">
        <v>187</v>
      </c>
      <c r="F24" s="52" t="s">
        <v>186</v>
      </c>
      <c r="G24" s="37">
        <v>8</v>
      </c>
      <c r="H24" s="37">
        <v>8</v>
      </c>
      <c r="I24" s="16"/>
    </row>
    <row r="25" spans="1:9" s="8" customFormat="1" ht="23.25" customHeight="1">
      <c r="A25" s="134"/>
      <c r="B25" s="139"/>
      <c r="C25" s="143"/>
      <c r="D25" s="36" t="s">
        <v>177</v>
      </c>
      <c r="E25" s="56" t="s">
        <v>181</v>
      </c>
      <c r="F25" s="52" t="s">
        <v>178</v>
      </c>
      <c r="G25" s="37">
        <v>8</v>
      </c>
      <c r="H25" s="37">
        <v>8</v>
      </c>
      <c r="I25" s="55"/>
    </row>
    <row r="26" spans="1:9" s="8" customFormat="1" ht="23.25" customHeight="1">
      <c r="A26" s="134"/>
      <c r="B26" s="139"/>
      <c r="C26" s="134" t="s">
        <v>37</v>
      </c>
      <c r="D26" s="21" t="s">
        <v>185</v>
      </c>
      <c r="E26" s="58" t="s">
        <v>90</v>
      </c>
      <c r="F26" s="50">
        <v>1</v>
      </c>
      <c r="G26" s="37">
        <v>7</v>
      </c>
      <c r="H26" s="37">
        <v>7</v>
      </c>
      <c r="I26" s="55"/>
    </row>
    <row r="27" spans="1:9" s="8" customFormat="1" ht="23.25" customHeight="1">
      <c r="A27" s="134"/>
      <c r="B27" s="139"/>
      <c r="C27" s="134"/>
      <c r="D27" s="21" t="s">
        <v>179</v>
      </c>
      <c r="E27" s="56" t="s">
        <v>182</v>
      </c>
      <c r="F27" s="52" t="s">
        <v>180</v>
      </c>
      <c r="G27" s="37">
        <v>7</v>
      </c>
      <c r="H27" s="37">
        <v>7</v>
      </c>
      <c r="I27" s="55"/>
    </row>
    <row r="28" spans="1:9" s="8" customFormat="1" ht="23.25" customHeight="1">
      <c r="A28" s="134"/>
      <c r="B28" s="139"/>
      <c r="C28" s="134"/>
      <c r="D28" s="21" t="s">
        <v>94</v>
      </c>
      <c r="E28" s="34" t="s">
        <v>99</v>
      </c>
      <c r="F28" s="52" t="s">
        <v>164</v>
      </c>
      <c r="G28" s="37">
        <v>6</v>
      </c>
      <c r="H28" s="37">
        <v>6</v>
      </c>
      <c r="I28" s="16"/>
    </row>
    <row r="29" spans="1:9" s="8" customFormat="1" ht="23.25" customHeight="1">
      <c r="A29" s="134"/>
      <c r="B29" s="139"/>
      <c r="C29" s="142" t="s">
        <v>39</v>
      </c>
      <c r="D29" s="25" t="s">
        <v>40</v>
      </c>
      <c r="E29" s="34" t="s">
        <v>96</v>
      </c>
      <c r="F29" s="52">
        <v>9</v>
      </c>
      <c r="G29" s="37">
        <v>3</v>
      </c>
      <c r="H29" s="37">
        <v>3</v>
      </c>
      <c r="I29" s="16"/>
    </row>
    <row r="30" spans="1:9" s="8" customFormat="1" ht="23.25" customHeight="1">
      <c r="A30" s="134"/>
      <c r="B30" s="140"/>
      <c r="C30" s="144"/>
      <c r="D30" s="25" t="s">
        <v>41</v>
      </c>
      <c r="E30" s="34" t="s">
        <v>97</v>
      </c>
      <c r="F30" s="52">
        <v>0</v>
      </c>
      <c r="G30" s="37">
        <v>3</v>
      </c>
      <c r="H30" s="37">
        <v>3</v>
      </c>
      <c r="I30" s="16"/>
    </row>
    <row r="31" spans="1:9" s="8" customFormat="1" ht="23.25" customHeight="1">
      <c r="A31" s="134"/>
      <c r="B31" s="141" t="s">
        <v>42</v>
      </c>
      <c r="C31" s="23" t="s">
        <v>43</v>
      </c>
      <c r="D31" s="21" t="s">
        <v>44</v>
      </c>
      <c r="E31" s="18" t="s">
        <v>98</v>
      </c>
      <c r="F31" s="52" t="s">
        <v>166</v>
      </c>
      <c r="G31" s="48">
        <v>3.5</v>
      </c>
      <c r="H31" s="53">
        <v>2.8</v>
      </c>
      <c r="I31" s="55" t="s">
        <v>168</v>
      </c>
    </row>
    <row r="32" spans="1:9" s="8" customFormat="1" ht="23.25" customHeight="1">
      <c r="A32" s="134"/>
      <c r="B32" s="136"/>
      <c r="C32" s="24" t="s">
        <v>45</v>
      </c>
      <c r="D32" s="21" t="s">
        <v>46</v>
      </c>
      <c r="E32" s="18" t="s">
        <v>98</v>
      </c>
      <c r="F32" s="52" t="s">
        <v>166</v>
      </c>
      <c r="G32" s="48">
        <v>3.5</v>
      </c>
      <c r="H32" s="53">
        <v>2.8</v>
      </c>
      <c r="I32" s="55" t="s">
        <v>169</v>
      </c>
    </row>
    <row r="33" spans="1:9" s="8" customFormat="1" ht="23.25" customHeight="1">
      <c r="A33" s="134"/>
      <c r="B33" s="136"/>
      <c r="C33" s="20" t="s">
        <v>47</v>
      </c>
      <c r="D33" s="26" t="s">
        <v>48</v>
      </c>
      <c r="E33" s="18" t="s">
        <v>98</v>
      </c>
      <c r="F33" s="52" t="s">
        <v>166</v>
      </c>
      <c r="G33" s="37">
        <v>3</v>
      </c>
      <c r="H33" s="53">
        <v>2.4</v>
      </c>
      <c r="I33" s="55" t="s">
        <v>172</v>
      </c>
    </row>
    <row r="34" spans="1:9" s="8" customFormat="1" ht="23.25" customHeight="1">
      <c r="A34" s="134"/>
      <c r="B34" s="44" t="s">
        <v>49</v>
      </c>
      <c r="C34" s="49" t="s">
        <v>150</v>
      </c>
      <c r="D34" s="57" t="s">
        <v>176</v>
      </c>
      <c r="E34" s="34" t="s">
        <v>100</v>
      </c>
      <c r="F34" s="52" t="s">
        <v>165</v>
      </c>
      <c r="G34" s="37">
        <v>10</v>
      </c>
      <c r="H34" s="37">
        <v>10</v>
      </c>
      <c r="I34" s="38"/>
    </row>
    <row r="35" spans="1:9" s="8" customFormat="1" ht="23.25" customHeight="1">
      <c r="A35" s="133" t="s">
        <v>50</v>
      </c>
      <c r="B35" s="149"/>
      <c r="C35" s="149"/>
      <c r="D35" s="149"/>
      <c r="E35" s="149"/>
      <c r="F35" s="149"/>
      <c r="G35" s="150"/>
      <c r="H35" s="53">
        <f>I4+H13+H14+H15+H16+H17+H18+H19+H20+H21+H22+H23+H24+H25+H26+H27+H28+H29+H30+H31+H32+H33+H34</f>
        <v>97.08</v>
      </c>
      <c r="I35" s="16"/>
    </row>
    <row r="36" spans="1:9" s="8" customFormat="1" ht="19.5" customHeight="1">
      <c r="A36" s="125" t="s">
        <v>102</v>
      </c>
      <c r="B36" s="126"/>
      <c r="C36" s="126"/>
      <c r="D36" s="126"/>
      <c r="E36" s="126"/>
      <c r="F36" s="126"/>
      <c r="G36" s="126"/>
      <c r="H36" s="126"/>
      <c r="I36" s="127"/>
    </row>
    <row r="37" spans="1:9" s="9" customFormat="1" ht="42.75" customHeight="1">
      <c r="A37" s="128" t="s">
        <v>51</v>
      </c>
      <c r="B37" s="128"/>
      <c r="C37" s="128"/>
      <c r="D37" s="128"/>
      <c r="E37" s="128"/>
      <c r="F37" s="128"/>
      <c r="G37" s="128"/>
      <c r="H37" s="128"/>
      <c r="I37" s="128"/>
    </row>
    <row r="38" spans="1:9" s="9" customFormat="1" ht="38.25" customHeight="1">
      <c r="A38" s="128" t="s">
        <v>52</v>
      </c>
      <c r="B38" s="128"/>
      <c r="C38" s="128"/>
      <c r="D38" s="128"/>
      <c r="E38" s="128"/>
      <c r="F38" s="128"/>
      <c r="G38" s="128"/>
      <c r="H38" s="128"/>
      <c r="I38" s="128"/>
    </row>
    <row r="39" s="8" customFormat="1" ht="13.5"/>
    <row r="40" s="8" customFormat="1" ht="13.5"/>
    <row r="41" s="8" customFormat="1" ht="13.5"/>
    <row r="42" s="8" customFormat="1" ht="13.5"/>
    <row r="43" spans="16375:16377" s="8" customFormat="1" ht="15">
      <c r="XEU43" s="10"/>
      <c r="XEV43" s="10"/>
      <c r="XEW43" s="10"/>
    </row>
  </sheetData>
  <mergeCells count="31">
    <mergeCell ref="A1:I1"/>
    <mergeCell ref="B2:I2"/>
    <mergeCell ref="F3:G3"/>
    <mergeCell ref="F4:G4"/>
    <mergeCell ref="F5:G5"/>
    <mergeCell ref="B11:D11"/>
    <mergeCell ref="E11:I11"/>
    <mergeCell ref="A35:G35"/>
    <mergeCell ref="F6:G6"/>
    <mergeCell ref="B7:D7"/>
    <mergeCell ref="E7:I7"/>
    <mergeCell ref="B8:D8"/>
    <mergeCell ref="E8:I8"/>
    <mergeCell ref="B10:D10"/>
    <mergeCell ref="E10:I10"/>
    <mergeCell ref="A36:I36"/>
    <mergeCell ref="A37:I37"/>
    <mergeCell ref="A38:I38"/>
    <mergeCell ref="A3:A6"/>
    <mergeCell ref="A7:A11"/>
    <mergeCell ref="A12:A34"/>
    <mergeCell ref="B13:B22"/>
    <mergeCell ref="B23:B30"/>
    <mergeCell ref="B31:B33"/>
    <mergeCell ref="C13:C16"/>
    <mergeCell ref="C17:C18"/>
    <mergeCell ref="C23:C25"/>
    <mergeCell ref="C26:C28"/>
    <mergeCell ref="C29:C30"/>
    <mergeCell ref="B9:D9"/>
    <mergeCell ref="E9:I9"/>
  </mergeCells>
  <printOptions/>
  <pageMargins left="0.7480314960629921" right="0.25" top="0.58" bottom="0.77" header="0.5118110236220472" footer="0.5118110236220472"/>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1:K13"/>
  <sheetViews>
    <sheetView workbookViewId="0" topLeftCell="A1">
      <selection activeCell="D5" sqref="D5:J8"/>
    </sheetView>
  </sheetViews>
  <sheetFormatPr defaultColWidth="9.00390625" defaultRowHeight="15"/>
  <cols>
    <col min="1" max="1" width="8.140625" style="3" customWidth="1"/>
    <col min="2" max="2" width="39.00390625" style="0" customWidth="1"/>
    <col min="3" max="3" width="15.140625" style="0" customWidth="1"/>
    <col min="4" max="4" width="12.57421875" style="0" customWidth="1"/>
    <col min="5" max="6" width="13.28125" style="0" customWidth="1"/>
    <col min="7" max="11" width="12.57421875" style="0" customWidth="1"/>
  </cols>
  <sheetData>
    <row r="1" spans="1:11" ht="57" customHeight="1">
      <c r="A1" s="157" t="s">
        <v>53</v>
      </c>
      <c r="B1" s="157"/>
      <c r="C1" s="157"/>
      <c r="D1" s="157"/>
      <c r="E1" s="157"/>
      <c r="F1" s="157"/>
      <c r="G1" s="157"/>
      <c r="H1" s="157"/>
      <c r="I1" s="157"/>
      <c r="J1" s="157"/>
      <c r="K1" s="157"/>
    </row>
    <row r="2" spans="1:11" s="2" customFormat="1" ht="30" customHeight="1">
      <c r="A2" s="159" t="s">
        <v>54</v>
      </c>
      <c r="B2" s="158" t="s">
        <v>55</v>
      </c>
      <c r="C2" s="162" t="s">
        <v>56</v>
      </c>
      <c r="D2" s="158" t="s">
        <v>57</v>
      </c>
      <c r="E2" s="158"/>
      <c r="F2" s="158"/>
      <c r="G2" s="158"/>
      <c r="H2" s="158"/>
      <c r="I2" s="158"/>
      <c r="J2" s="159" t="s">
        <v>58</v>
      </c>
      <c r="K2" s="159" t="s">
        <v>59</v>
      </c>
    </row>
    <row r="3" spans="1:11" s="2" customFormat="1" ht="30" customHeight="1">
      <c r="A3" s="160"/>
      <c r="B3" s="158"/>
      <c r="C3" s="162"/>
      <c r="D3" s="158" t="s">
        <v>3</v>
      </c>
      <c r="E3" s="158"/>
      <c r="F3" s="158"/>
      <c r="G3" s="158"/>
      <c r="H3" s="158" t="s">
        <v>60</v>
      </c>
      <c r="I3" s="158" t="s">
        <v>61</v>
      </c>
      <c r="J3" s="160"/>
      <c r="K3" s="160"/>
    </row>
    <row r="4" spans="1:11" s="2" customFormat="1" ht="30" customHeight="1">
      <c r="A4" s="161"/>
      <c r="B4" s="158"/>
      <c r="C4" s="162"/>
      <c r="D4" s="7" t="s">
        <v>62</v>
      </c>
      <c r="E4" s="6" t="s">
        <v>63</v>
      </c>
      <c r="F4" s="6" t="s">
        <v>64</v>
      </c>
      <c r="G4" s="6" t="s">
        <v>65</v>
      </c>
      <c r="H4" s="158"/>
      <c r="I4" s="162"/>
      <c r="J4" s="161"/>
      <c r="K4" s="160"/>
    </row>
    <row r="5" spans="1:11" ht="30" customHeight="1">
      <c r="A5" s="4">
        <v>1</v>
      </c>
      <c r="B5" s="120" t="s">
        <v>148</v>
      </c>
      <c r="C5" s="1" t="str">
        <f>'专项业务费项目支出绩效自评表'!C3:G3</f>
        <v>甘肃煤田地质局</v>
      </c>
      <c r="D5" s="4">
        <f>E5+F5+G5</f>
        <v>4.91</v>
      </c>
      <c r="E5" s="123">
        <v>4.91</v>
      </c>
      <c r="F5" s="123">
        <v>0</v>
      </c>
      <c r="G5" s="123">
        <v>0</v>
      </c>
      <c r="H5" s="4">
        <v>4.91</v>
      </c>
      <c r="I5" s="4">
        <v>100</v>
      </c>
      <c r="J5" s="4">
        <v>96.22</v>
      </c>
      <c r="K5" s="1"/>
    </row>
    <row r="6" spans="1:11" ht="30" customHeight="1">
      <c r="A6" s="4">
        <v>2</v>
      </c>
      <c r="B6" s="121" t="s">
        <v>294</v>
      </c>
      <c r="C6" s="108" t="s">
        <v>365</v>
      </c>
      <c r="D6" s="4">
        <f aca="true" t="shared" si="0" ref="D6:D8">E6+F6+G6</f>
        <v>660</v>
      </c>
      <c r="E6" s="4">
        <f>'甘肃省基础地质调查项目支出绩效自评表'!F7</f>
        <v>660</v>
      </c>
      <c r="F6" s="4">
        <v>0</v>
      </c>
      <c r="G6" s="4">
        <v>0</v>
      </c>
      <c r="H6" s="4">
        <f>'甘肃省基础地质调查项目支出绩效自评表'!H6</f>
        <v>504.57</v>
      </c>
      <c r="I6" s="124">
        <f>'甘肃省基础地质调查项目支出绩效自评表'!L6</f>
        <v>0.7645</v>
      </c>
      <c r="J6" s="4">
        <v>90</v>
      </c>
      <c r="K6" s="1"/>
    </row>
    <row r="7" spans="1:11" ht="30" customHeight="1">
      <c r="A7" s="4">
        <v>3</v>
      </c>
      <c r="B7" s="122" t="s">
        <v>361</v>
      </c>
      <c r="C7" s="1" t="s">
        <v>188</v>
      </c>
      <c r="D7" s="4">
        <f t="shared" si="0"/>
        <v>2190</v>
      </c>
      <c r="E7" s="4">
        <f>'甘肃省地质勘查基金项目支出绩效自评表'!G6</f>
        <v>2190</v>
      </c>
      <c r="F7" s="4">
        <v>0</v>
      </c>
      <c r="G7" s="4">
        <v>0</v>
      </c>
      <c r="H7" s="4">
        <f>'甘肃省地质勘查基金项目支出绩效自评表'!H5</f>
        <v>2036.8</v>
      </c>
      <c r="I7" s="124">
        <f>'甘肃省地质勘查基金项目支出绩效自评表'!J5</f>
        <v>0.93</v>
      </c>
      <c r="J7" s="4">
        <v>93</v>
      </c>
      <c r="K7" s="1"/>
    </row>
    <row r="8" spans="1:11" ht="30" customHeight="1">
      <c r="A8" s="4">
        <v>4</v>
      </c>
      <c r="B8" s="122" t="s">
        <v>363</v>
      </c>
      <c r="C8" s="108" t="s">
        <v>393</v>
      </c>
      <c r="D8" s="4">
        <f t="shared" si="0"/>
        <v>100</v>
      </c>
      <c r="E8" s="4">
        <f>'中央财政自然灾害防治体系建设补助资金项目支出绩效自评表'!F9</f>
        <v>100</v>
      </c>
      <c r="F8" s="4">
        <v>0</v>
      </c>
      <c r="G8" s="4">
        <v>0</v>
      </c>
      <c r="H8" s="4">
        <f>'中央财政自然灾害防治体系建设补助资金项目支出绩效自评表'!F9</f>
        <v>100</v>
      </c>
      <c r="I8" s="124">
        <f>'中央财政自然灾害防治体系建设补助资金项目支出绩效自评表'!H9</f>
        <v>1</v>
      </c>
      <c r="J8" s="107" t="s">
        <v>394</v>
      </c>
      <c r="K8" s="1"/>
    </row>
    <row r="9" spans="1:11" ht="30" customHeight="1">
      <c r="A9" s="4"/>
      <c r="B9" s="1"/>
      <c r="C9" s="1"/>
      <c r="D9" s="1"/>
      <c r="E9" s="1"/>
      <c r="F9" s="1"/>
      <c r="G9" s="1"/>
      <c r="H9" s="1"/>
      <c r="I9" s="1"/>
      <c r="J9" s="1"/>
      <c r="K9" s="1"/>
    </row>
    <row r="10" spans="1:11" ht="30" customHeight="1">
      <c r="A10" s="4"/>
      <c r="B10" s="1"/>
      <c r="C10" s="1"/>
      <c r="D10" s="1"/>
      <c r="E10" s="1"/>
      <c r="F10" s="1"/>
      <c r="G10" s="1"/>
      <c r="H10" s="1"/>
      <c r="I10" s="1"/>
      <c r="J10" s="1"/>
      <c r="K10" s="1"/>
    </row>
    <row r="11" spans="1:11" ht="30" customHeight="1">
      <c r="A11" s="4"/>
      <c r="B11" s="1"/>
      <c r="C11" s="1"/>
      <c r="D11" s="1"/>
      <c r="E11" s="1"/>
      <c r="F11" s="1"/>
      <c r="G11" s="1"/>
      <c r="H11" s="1"/>
      <c r="I11" s="1"/>
      <c r="J11" s="1"/>
      <c r="K11" s="1"/>
    </row>
    <row r="12" spans="1:11" ht="30" customHeight="1">
      <c r="A12" s="4"/>
      <c r="B12" s="1"/>
      <c r="C12" s="1"/>
      <c r="D12" s="1"/>
      <c r="E12" s="1"/>
      <c r="F12" s="1"/>
      <c r="G12" s="1"/>
      <c r="H12" s="1"/>
      <c r="I12" s="1"/>
      <c r="J12" s="1"/>
      <c r="K12" s="1"/>
    </row>
    <row r="13" spans="1:11" ht="30" customHeight="1">
      <c r="A13" s="4"/>
      <c r="B13" s="5" t="s">
        <v>66</v>
      </c>
      <c r="C13" s="1"/>
      <c r="D13" s="1">
        <f>SUM(D5:D12)</f>
        <v>2954.91</v>
      </c>
      <c r="E13" s="1">
        <f aca="true" t="shared" si="1" ref="E13:H13">SUM(E5:E12)</f>
        <v>2954.91</v>
      </c>
      <c r="F13" s="1">
        <f t="shared" si="1"/>
        <v>0</v>
      </c>
      <c r="G13" s="1">
        <f t="shared" si="1"/>
        <v>0</v>
      </c>
      <c r="H13" s="1">
        <f t="shared" si="1"/>
        <v>2646.2799999999997</v>
      </c>
      <c r="I13" s="1"/>
      <c r="J13" s="1"/>
      <c r="K13" s="1"/>
    </row>
  </sheetData>
  <mergeCells count="10">
    <mergeCell ref="A1:K1"/>
    <mergeCell ref="D2:I2"/>
    <mergeCell ref="D3:G3"/>
    <mergeCell ref="A2:A4"/>
    <mergeCell ref="B2:B4"/>
    <mergeCell ref="C2:C4"/>
    <mergeCell ref="H3:H4"/>
    <mergeCell ref="I3:I4"/>
    <mergeCell ref="J2:J4"/>
    <mergeCell ref="K2:K4"/>
  </mergeCells>
  <printOptions/>
  <pageMargins left="0.75" right="0.75" top="1" bottom="1" header="0.5" footer="0.5"/>
  <pageSetup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dimension ref="A1:N37"/>
  <sheetViews>
    <sheetView workbookViewId="0" topLeftCell="A1">
      <selection activeCell="C3" sqref="C3:G3"/>
    </sheetView>
  </sheetViews>
  <sheetFormatPr defaultColWidth="9.00390625" defaultRowHeight="15"/>
  <cols>
    <col min="1" max="1" width="5.421875" style="0" customWidth="1"/>
    <col min="2" max="2" width="8.140625" style="0" customWidth="1"/>
    <col min="3" max="3" width="13.00390625" style="0" customWidth="1"/>
    <col min="4" max="4" width="17.8515625" style="0" customWidth="1"/>
    <col min="5" max="5" width="7.28125" style="0" customWidth="1"/>
    <col min="6" max="6" width="0.85546875" style="0" customWidth="1"/>
    <col min="7" max="7" width="8.57421875" style="0" customWidth="1"/>
    <col min="8" max="8" width="8.140625" style="0" customWidth="1"/>
    <col min="9" max="9" width="5.140625" style="0" customWidth="1"/>
    <col min="10" max="10" width="0.85546875" style="0" customWidth="1"/>
    <col min="11" max="11" width="4.7109375" style="0" customWidth="1"/>
    <col min="12" max="12" width="0.9921875" style="0" customWidth="1"/>
    <col min="13" max="13" width="5.140625" style="0" customWidth="1"/>
    <col min="14" max="14" width="6.00390625" style="0" customWidth="1"/>
  </cols>
  <sheetData>
    <row r="1" spans="1:14" ht="25.5">
      <c r="A1" s="179" t="s">
        <v>134</v>
      </c>
      <c r="B1" s="179"/>
      <c r="C1" s="179"/>
      <c r="D1" s="179"/>
      <c r="E1" s="179"/>
      <c r="F1" s="179"/>
      <c r="G1" s="179"/>
      <c r="H1" s="179"/>
      <c r="I1" s="179"/>
      <c r="J1" s="179"/>
      <c r="K1" s="179"/>
      <c r="L1" s="179"/>
      <c r="M1" s="179"/>
      <c r="N1" s="179"/>
    </row>
    <row r="2" spans="1:14" ht="20.1" customHeight="1">
      <c r="A2" s="175" t="s">
        <v>55</v>
      </c>
      <c r="B2" s="175"/>
      <c r="C2" s="175" t="s">
        <v>103</v>
      </c>
      <c r="D2" s="175"/>
      <c r="E2" s="175"/>
      <c r="F2" s="175"/>
      <c r="G2" s="175"/>
      <c r="H2" s="175"/>
      <c r="I2" s="175"/>
      <c r="J2" s="175"/>
      <c r="K2" s="175"/>
      <c r="L2" s="175"/>
      <c r="M2" s="175"/>
      <c r="N2" s="175"/>
    </row>
    <row r="3" spans="1:14" ht="20.1" customHeight="1">
      <c r="A3" s="175" t="s">
        <v>56</v>
      </c>
      <c r="B3" s="175"/>
      <c r="C3" s="175" t="s">
        <v>364</v>
      </c>
      <c r="D3" s="175"/>
      <c r="E3" s="175"/>
      <c r="F3" s="175"/>
      <c r="G3" s="175"/>
      <c r="H3" s="175" t="s">
        <v>67</v>
      </c>
      <c r="I3" s="175"/>
      <c r="J3" s="175" t="s">
        <v>135</v>
      </c>
      <c r="K3" s="175"/>
      <c r="L3" s="175"/>
      <c r="M3" s="175"/>
      <c r="N3" s="175"/>
    </row>
    <row r="4" spans="1:14" ht="20.1" customHeight="1">
      <c r="A4" s="175" t="s">
        <v>57</v>
      </c>
      <c r="B4" s="175"/>
      <c r="C4" s="175"/>
      <c r="D4" s="175"/>
      <c r="E4" s="175" t="s">
        <v>2</v>
      </c>
      <c r="F4" s="175" t="s">
        <v>68</v>
      </c>
      <c r="G4" s="175"/>
      <c r="H4" s="175" t="s">
        <v>69</v>
      </c>
      <c r="I4" s="175"/>
      <c r="J4" s="175" t="s">
        <v>6</v>
      </c>
      <c r="K4" s="175"/>
      <c r="L4" s="175" t="s">
        <v>70</v>
      </c>
      <c r="M4" s="175"/>
      <c r="N4" s="175" t="s">
        <v>7</v>
      </c>
    </row>
    <row r="5" spans="1:14" ht="12.75" customHeight="1">
      <c r="A5" s="175"/>
      <c r="B5" s="175"/>
      <c r="C5" s="175"/>
      <c r="D5" s="175"/>
      <c r="E5" s="175"/>
      <c r="F5" s="175"/>
      <c r="G5" s="175"/>
      <c r="H5" s="175"/>
      <c r="I5" s="175"/>
      <c r="J5" s="175"/>
      <c r="K5" s="175"/>
      <c r="L5" s="175"/>
      <c r="M5" s="175"/>
      <c r="N5" s="175"/>
    </row>
    <row r="6" spans="1:14" ht="20.1" customHeight="1">
      <c r="A6" s="175"/>
      <c r="B6" s="175"/>
      <c r="C6" s="180" t="s">
        <v>71</v>
      </c>
      <c r="D6" s="180"/>
      <c r="E6" s="40">
        <v>5.4</v>
      </c>
      <c r="F6" s="175">
        <v>4.91</v>
      </c>
      <c r="G6" s="175"/>
      <c r="H6" s="175">
        <v>4.91</v>
      </c>
      <c r="I6" s="175"/>
      <c r="J6" s="175">
        <v>10</v>
      </c>
      <c r="K6" s="175"/>
      <c r="L6" s="175">
        <v>100</v>
      </c>
      <c r="M6" s="175"/>
      <c r="N6" s="40">
        <v>10</v>
      </c>
    </row>
    <row r="7" spans="1:14" ht="20.1" customHeight="1">
      <c r="A7" s="175"/>
      <c r="B7" s="175"/>
      <c r="C7" s="175" t="s">
        <v>72</v>
      </c>
      <c r="D7" s="175"/>
      <c r="E7" s="40">
        <v>5.4</v>
      </c>
      <c r="F7" s="175">
        <v>4.91</v>
      </c>
      <c r="G7" s="175"/>
      <c r="H7" s="175">
        <v>4.91</v>
      </c>
      <c r="I7" s="175"/>
      <c r="J7" s="175" t="s">
        <v>8</v>
      </c>
      <c r="K7" s="175"/>
      <c r="L7" s="175"/>
      <c r="M7" s="175"/>
      <c r="N7" s="40" t="s">
        <v>8</v>
      </c>
    </row>
    <row r="8" spans="1:14" ht="20.1" customHeight="1">
      <c r="A8" s="175"/>
      <c r="B8" s="175"/>
      <c r="C8" s="175" t="s">
        <v>73</v>
      </c>
      <c r="D8" s="175"/>
      <c r="E8" s="40">
        <v>0</v>
      </c>
      <c r="F8" s="175"/>
      <c r="G8" s="175"/>
      <c r="H8" s="175"/>
      <c r="I8" s="175"/>
      <c r="J8" s="175" t="s">
        <v>8</v>
      </c>
      <c r="K8" s="175"/>
      <c r="L8" s="175"/>
      <c r="M8" s="175"/>
      <c r="N8" s="40" t="s">
        <v>8</v>
      </c>
    </row>
    <row r="9" spans="1:14" ht="20.1" customHeight="1">
      <c r="A9" s="175"/>
      <c r="B9" s="175"/>
      <c r="C9" s="175" t="s">
        <v>65</v>
      </c>
      <c r="D9" s="175"/>
      <c r="E9" s="40">
        <v>0</v>
      </c>
      <c r="F9" s="175"/>
      <c r="G9" s="175"/>
      <c r="H9" s="175"/>
      <c r="I9" s="175"/>
      <c r="J9" s="175" t="s">
        <v>8</v>
      </c>
      <c r="K9" s="175"/>
      <c r="L9" s="175"/>
      <c r="M9" s="175"/>
      <c r="N9" s="40" t="s">
        <v>8</v>
      </c>
    </row>
    <row r="10" spans="1:14" ht="18" customHeight="1">
      <c r="A10" s="175" t="s">
        <v>74</v>
      </c>
      <c r="B10" s="175" t="s">
        <v>10</v>
      </c>
      <c r="C10" s="175"/>
      <c r="D10" s="175"/>
      <c r="E10" s="175"/>
      <c r="F10" s="175"/>
      <c r="G10" s="175"/>
      <c r="H10" s="175" t="s">
        <v>75</v>
      </c>
      <c r="I10" s="175"/>
      <c r="J10" s="175"/>
      <c r="K10" s="175"/>
      <c r="L10" s="175"/>
      <c r="M10" s="175"/>
      <c r="N10" s="175"/>
    </row>
    <row r="11" spans="1:14" ht="33.75" customHeight="1">
      <c r="A11" s="175"/>
      <c r="B11" s="175" t="s">
        <v>104</v>
      </c>
      <c r="C11" s="175"/>
      <c r="D11" s="175"/>
      <c r="E11" s="175"/>
      <c r="F11" s="175"/>
      <c r="G11" s="175"/>
      <c r="H11" s="176" t="s">
        <v>136</v>
      </c>
      <c r="I11" s="177"/>
      <c r="J11" s="177"/>
      <c r="K11" s="177"/>
      <c r="L11" s="177"/>
      <c r="M11" s="177"/>
      <c r="N11" s="178"/>
    </row>
    <row r="12" spans="1:14" ht="23.25" customHeight="1">
      <c r="A12" s="171" t="s">
        <v>76</v>
      </c>
      <c r="B12" s="39" t="s">
        <v>13</v>
      </c>
      <c r="C12" s="39" t="s">
        <v>14</v>
      </c>
      <c r="D12" s="168" t="s">
        <v>15</v>
      </c>
      <c r="E12" s="168"/>
      <c r="F12" s="168"/>
      <c r="G12" s="39" t="s">
        <v>16</v>
      </c>
      <c r="H12" s="39" t="s">
        <v>17</v>
      </c>
      <c r="I12" s="168" t="s">
        <v>6</v>
      </c>
      <c r="J12" s="168"/>
      <c r="K12" s="168" t="s">
        <v>7</v>
      </c>
      <c r="L12" s="168"/>
      <c r="M12" s="172" t="s">
        <v>18</v>
      </c>
      <c r="N12" s="172"/>
    </row>
    <row r="13" spans="1:14" ht="21.95" customHeight="1">
      <c r="A13" s="171"/>
      <c r="B13" s="168" t="s">
        <v>77</v>
      </c>
      <c r="C13" s="168" t="s">
        <v>78</v>
      </c>
      <c r="D13" s="167" t="s">
        <v>105</v>
      </c>
      <c r="E13" s="167" t="s">
        <v>105</v>
      </c>
      <c r="F13" s="167" t="s">
        <v>105</v>
      </c>
      <c r="G13" s="39" t="s">
        <v>110</v>
      </c>
      <c r="H13" s="39" t="s">
        <v>137</v>
      </c>
      <c r="I13" s="168">
        <v>6</v>
      </c>
      <c r="J13" s="168"/>
      <c r="K13" s="168">
        <v>5.11</v>
      </c>
      <c r="L13" s="168"/>
      <c r="M13" s="172" t="s">
        <v>138</v>
      </c>
      <c r="N13" s="172"/>
    </row>
    <row r="14" spans="1:14" ht="21.95" customHeight="1">
      <c r="A14" s="171"/>
      <c r="B14" s="168"/>
      <c r="C14" s="168"/>
      <c r="D14" s="167" t="s">
        <v>106</v>
      </c>
      <c r="E14" s="167" t="s">
        <v>106</v>
      </c>
      <c r="F14" s="167" t="s">
        <v>106</v>
      </c>
      <c r="G14" s="39" t="s">
        <v>111</v>
      </c>
      <c r="H14" s="39" t="s">
        <v>139</v>
      </c>
      <c r="I14" s="168">
        <v>4</v>
      </c>
      <c r="J14" s="168"/>
      <c r="K14" s="168">
        <v>3.28</v>
      </c>
      <c r="L14" s="168"/>
      <c r="M14" s="172" t="s">
        <v>140</v>
      </c>
      <c r="N14" s="172"/>
    </row>
    <row r="15" spans="1:14" ht="21.95" customHeight="1">
      <c r="A15" s="171"/>
      <c r="B15" s="168"/>
      <c r="C15" s="168"/>
      <c r="D15" s="167" t="s">
        <v>107</v>
      </c>
      <c r="E15" s="167" t="s">
        <v>107</v>
      </c>
      <c r="F15" s="167" t="s">
        <v>107</v>
      </c>
      <c r="G15" s="39" t="s">
        <v>112</v>
      </c>
      <c r="H15" s="39" t="s">
        <v>141</v>
      </c>
      <c r="I15" s="168">
        <v>3</v>
      </c>
      <c r="J15" s="168"/>
      <c r="K15" s="168">
        <v>1.33</v>
      </c>
      <c r="L15" s="168"/>
      <c r="M15" s="172" t="s">
        <v>140</v>
      </c>
      <c r="N15" s="172"/>
    </row>
    <row r="16" spans="1:14" ht="21.95" customHeight="1">
      <c r="A16" s="171"/>
      <c r="B16" s="168"/>
      <c r="C16" s="168"/>
      <c r="D16" s="167" t="s">
        <v>108</v>
      </c>
      <c r="E16" s="167" t="s">
        <v>108</v>
      </c>
      <c r="F16" s="167" t="s">
        <v>108</v>
      </c>
      <c r="G16" s="39" t="s">
        <v>113</v>
      </c>
      <c r="H16" s="39" t="s">
        <v>142</v>
      </c>
      <c r="I16" s="168">
        <v>1</v>
      </c>
      <c r="J16" s="168"/>
      <c r="K16" s="168">
        <v>0.5</v>
      </c>
      <c r="L16" s="168"/>
      <c r="M16" s="172" t="s">
        <v>143</v>
      </c>
      <c r="N16" s="172"/>
    </row>
    <row r="17" spans="1:14" ht="21.95" customHeight="1">
      <c r="A17" s="171"/>
      <c r="B17" s="168"/>
      <c r="C17" s="168"/>
      <c r="D17" s="167" t="s">
        <v>144</v>
      </c>
      <c r="E17" s="167" t="s">
        <v>109</v>
      </c>
      <c r="F17" s="167" t="s">
        <v>109</v>
      </c>
      <c r="G17" s="39" t="s">
        <v>145</v>
      </c>
      <c r="H17" s="39" t="s">
        <v>146</v>
      </c>
      <c r="I17" s="168">
        <v>3</v>
      </c>
      <c r="J17" s="168"/>
      <c r="K17" s="168">
        <v>3</v>
      </c>
      <c r="L17" s="168"/>
      <c r="M17" s="172" t="s">
        <v>140</v>
      </c>
      <c r="N17" s="172"/>
    </row>
    <row r="18" spans="1:14" ht="21.95" customHeight="1">
      <c r="A18" s="171"/>
      <c r="B18" s="168"/>
      <c r="C18" s="168" t="s">
        <v>79</v>
      </c>
      <c r="D18" s="167" t="s">
        <v>115</v>
      </c>
      <c r="E18" s="167" t="s">
        <v>115</v>
      </c>
      <c r="F18" s="167" t="s">
        <v>115</v>
      </c>
      <c r="G18" s="39" t="s">
        <v>90</v>
      </c>
      <c r="H18" s="41">
        <v>1</v>
      </c>
      <c r="I18" s="168">
        <v>6</v>
      </c>
      <c r="J18" s="168"/>
      <c r="K18" s="168">
        <v>6</v>
      </c>
      <c r="L18" s="168"/>
      <c r="M18" s="168"/>
      <c r="N18" s="168"/>
    </row>
    <row r="19" spans="1:14" ht="21.95" customHeight="1">
      <c r="A19" s="171"/>
      <c r="B19" s="168"/>
      <c r="C19" s="168"/>
      <c r="D19" s="167" t="s">
        <v>116</v>
      </c>
      <c r="E19" s="167" t="s">
        <v>116</v>
      </c>
      <c r="F19" s="167" t="s">
        <v>116</v>
      </c>
      <c r="G19" s="39" t="s">
        <v>90</v>
      </c>
      <c r="H19" s="41">
        <v>1</v>
      </c>
      <c r="I19" s="168">
        <v>3</v>
      </c>
      <c r="J19" s="168"/>
      <c r="K19" s="168">
        <v>3</v>
      </c>
      <c r="L19" s="168"/>
      <c r="M19" s="168"/>
      <c r="N19" s="168"/>
    </row>
    <row r="20" spans="1:14" ht="21.95" customHeight="1">
      <c r="A20" s="171"/>
      <c r="B20" s="168"/>
      <c r="C20" s="168"/>
      <c r="D20" s="167" t="s">
        <v>117</v>
      </c>
      <c r="E20" s="167" t="s">
        <v>117</v>
      </c>
      <c r="F20" s="167" t="s">
        <v>117</v>
      </c>
      <c r="G20" s="39" t="s">
        <v>90</v>
      </c>
      <c r="H20" s="41">
        <v>1</v>
      </c>
      <c r="I20" s="168">
        <v>4</v>
      </c>
      <c r="J20" s="168"/>
      <c r="K20" s="168">
        <v>4</v>
      </c>
      <c r="L20" s="168"/>
      <c r="M20" s="168"/>
      <c r="N20" s="168"/>
    </row>
    <row r="21" spans="1:14" ht="21.95" customHeight="1">
      <c r="A21" s="171"/>
      <c r="B21" s="168"/>
      <c r="C21" s="168"/>
      <c r="D21" s="167" t="s">
        <v>118</v>
      </c>
      <c r="E21" s="167" t="s">
        <v>118</v>
      </c>
      <c r="F21" s="167" t="s">
        <v>118</v>
      </c>
      <c r="G21" s="39" t="s">
        <v>119</v>
      </c>
      <c r="H21" s="41">
        <v>0.99</v>
      </c>
      <c r="I21" s="168">
        <v>4</v>
      </c>
      <c r="J21" s="168"/>
      <c r="K21" s="168">
        <v>4</v>
      </c>
      <c r="L21" s="168"/>
      <c r="M21" s="168"/>
      <c r="N21" s="168"/>
    </row>
    <row r="22" spans="1:14" ht="21.95" customHeight="1">
      <c r="A22" s="171"/>
      <c r="B22" s="168"/>
      <c r="C22" s="168" t="s">
        <v>80</v>
      </c>
      <c r="D22" s="167" t="s">
        <v>120</v>
      </c>
      <c r="E22" s="167" t="s">
        <v>120</v>
      </c>
      <c r="F22" s="167" t="s">
        <v>120</v>
      </c>
      <c r="G22" s="39" t="s">
        <v>125</v>
      </c>
      <c r="H22" s="39" t="s">
        <v>125</v>
      </c>
      <c r="I22" s="168">
        <v>3</v>
      </c>
      <c r="J22" s="168"/>
      <c r="K22" s="168">
        <v>3</v>
      </c>
      <c r="L22" s="168"/>
      <c r="M22" s="168"/>
      <c r="N22" s="168"/>
    </row>
    <row r="23" spans="1:14" ht="21.95" customHeight="1">
      <c r="A23" s="171"/>
      <c r="B23" s="168"/>
      <c r="C23" s="168"/>
      <c r="D23" s="167" t="s">
        <v>121</v>
      </c>
      <c r="E23" s="167" t="s">
        <v>121</v>
      </c>
      <c r="F23" s="167" t="s">
        <v>121</v>
      </c>
      <c r="G23" s="39" t="s">
        <v>125</v>
      </c>
      <c r="H23" s="39" t="s">
        <v>125</v>
      </c>
      <c r="I23" s="168">
        <v>3</v>
      </c>
      <c r="J23" s="168"/>
      <c r="K23" s="168">
        <v>3</v>
      </c>
      <c r="L23" s="168"/>
      <c r="M23" s="168"/>
      <c r="N23" s="168"/>
    </row>
    <row r="24" spans="1:14" ht="21.95" customHeight="1">
      <c r="A24" s="171"/>
      <c r="B24" s="168"/>
      <c r="C24" s="168"/>
      <c r="D24" s="167" t="s">
        <v>122</v>
      </c>
      <c r="E24" s="167" t="s">
        <v>122</v>
      </c>
      <c r="F24" s="167" t="s">
        <v>122</v>
      </c>
      <c r="G24" s="39" t="s">
        <v>125</v>
      </c>
      <c r="H24" s="39" t="s">
        <v>125</v>
      </c>
      <c r="I24" s="168">
        <v>2</v>
      </c>
      <c r="J24" s="168"/>
      <c r="K24" s="168">
        <v>2</v>
      </c>
      <c r="L24" s="168"/>
      <c r="M24" s="168"/>
      <c r="N24" s="168"/>
    </row>
    <row r="25" spans="1:14" ht="21.95" customHeight="1">
      <c r="A25" s="171"/>
      <c r="B25" s="168"/>
      <c r="C25" s="168"/>
      <c r="D25" s="167" t="s">
        <v>123</v>
      </c>
      <c r="E25" s="167" t="s">
        <v>123</v>
      </c>
      <c r="F25" s="167" t="s">
        <v>123</v>
      </c>
      <c r="G25" s="39" t="s">
        <v>125</v>
      </c>
      <c r="H25" s="39" t="s">
        <v>125</v>
      </c>
      <c r="I25" s="168">
        <v>4</v>
      </c>
      <c r="J25" s="168"/>
      <c r="K25" s="168">
        <v>4</v>
      </c>
      <c r="L25" s="168"/>
      <c r="M25" s="168"/>
      <c r="N25" s="168"/>
    </row>
    <row r="26" spans="1:14" ht="21.95" customHeight="1">
      <c r="A26" s="171"/>
      <c r="B26" s="168"/>
      <c r="C26" s="168"/>
      <c r="D26" s="167" t="s">
        <v>124</v>
      </c>
      <c r="E26" s="167" t="s">
        <v>124</v>
      </c>
      <c r="F26" s="167" t="s">
        <v>124</v>
      </c>
      <c r="G26" s="39" t="s">
        <v>125</v>
      </c>
      <c r="H26" s="39" t="s">
        <v>125</v>
      </c>
      <c r="I26" s="168">
        <v>4</v>
      </c>
      <c r="J26" s="168"/>
      <c r="K26" s="168">
        <v>4</v>
      </c>
      <c r="L26" s="168"/>
      <c r="M26" s="168"/>
      <c r="N26" s="168"/>
    </row>
    <row r="27" spans="1:14" ht="21.95" customHeight="1">
      <c r="A27" s="171"/>
      <c r="B27" s="168" t="s">
        <v>114</v>
      </c>
      <c r="C27" s="173" t="s">
        <v>38</v>
      </c>
      <c r="D27" s="167" t="s">
        <v>126</v>
      </c>
      <c r="E27" s="167" t="s">
        <v>126</v>
      </c>
      <c r="F27" s="167" t="s">
        <v>126</v>
      </c>
      <c r="G27" s="39" t="s">
        <v>95</v>
      </c>
      <c r="H27" s="41">
        <v>0.8</v>
      </c>
      <c r="I27" s="168">
        <v>5</v>
      </c>
      <c r="J27" s="168"/>
      <c r="K27" s="168">
        <v>5</v>
      </c>
      <c r="L27" s="168"/>
      <c r="M27" s="168"/>
      <c r="N27" s="168"/>
    </row>
    <row r="28" spans="1:14" ht="21.95" customHeight="1">
      <c r="A28" s="171"/>
      <c r="B28" s="168"/>
      <c r="C28" s="174"/>
      <c r="D28" s="167" t="s">
        <v>127</v>
      </c>
      <c r="E28" s="167" t="s">
        <v>127</v>
      </c>
      <c r="F28" s="167" t="s">
        <v>127</v>
      </c>
      <c r="G28" s="39" t="s">
        <v>128</v>
      </c>
      <c r="H28" s="39" t="s">
        <v>128</v>
      </c>
      <c r="I28" s="168">
        <v>7</v>
      </c>
      <c r="J28" s="168"/>
      <c r="K28" s="168">
        <v>7</v>
      </c>
      <c r="L28" s="168"/>
      <c r="M28" s="168"/>
      <c r="N28" s="168"/>
    </row>
    <row r="29" spans="1:14" ht="21.95" customHeight="1">
      <c r="A29" s="171"/>
      <c r="B29" s="168"/>
      <c r="C29" s="168" t="s">
        <v>81</v>
      </c>
      <c r="D29" s="167" t="s">
        <v>130</v>
      </c>
      <c r="E29" s="167" t="s">
        <v>130</v>
      </c>
      <c r="F29" s="167" t="s">
        <v>130</v>
      </c>
      <c r="G29" s="39" t="s">
        <v>91</v>
      </c>
      <c r="H29" s="39" t="s">
        <v>91</v>
      </c>
      <c r="I29" s="168">
        <v>6</v>
      </c>
      <c r="J29" s="168"/>
      <c r="K29" s="168">
        <v>6</v>
      </c>
      <c r="L29" s="168"/>
      <c r="M29" s="168"/>
      <c r="N29" s="168"/>
    </row>
    <row r="30" spans="1:14" ht="21.95" customHeight="1">
      <c r="A30" s="171"/>
      <c r="B30" s="168"/>
      <c r="C30" s="168"/>
      <c r="D30" s="167" t="s">
        <v>131</v>
      </c>
      <c r="E30" s="167" t="s">
        <v>131</v>
      </c>
      <c r="F30" s="167" t="s">
        <v>131</v>
      </c>
      <c r="G30" s="39" t="s">
        <v>133</v>
      </c>
      <c r="H30" s="39" t="s">
        <v>133</v>
      </c>
      <c r="I30" s="168">
        <v>6</v>
      </c>
      <c r="J30" s="168"/>
      <c r="K30" s="168">
        <v>6</v>
      </c>
      <c r="L30" s="168"/>
      <c r="M30" s="168"/>
      <c r="N30" s="168"/>
    </row>
    <row r="31" spans="1:14" ht="21.95" customHeight="1">
      <c r="A31" s="171"/>
      <c r="B31" s="168"/>
      <c r="C31" s="168"/>
      <c r="D31" s="167" t="s">
        <v>132</v>
      </c>
      <c r="E31" s="167" t="s">
        <v>132</v>
      </c>
      <c r="F31" s="167" t="s">
        <v>132</v>
      </c>
      <c r="G31" s="39" t="s">
        <v>133</v>
      </c>
      <c r="H31" s="39" t="s">
        <v>133</v>
      </c>
      <c r="I31" s="168">
        <v>6</v>
      </c>
      <c r="J31" s="168"/>
      <c r="K31" s="168">
        <v>6</v>
      </c>
      <c r="L31" s="168"/>
      <c r="M31" s="168"/>
      <c r="N31" s="168"/>
    </row>
    <row r="32" spans="1:14" ht="21.95" customHeight="1">
      <c r="A32" s="171"/>
      <c r="B32" s="39" t="s">
        <v>82</v>
      </c>
      <c r="C32" s="43" t="s">
        <v>83</v>
      </c>
      <c r="D32" s="167" t="s">
        <v>129</v>
      </c>
      <c r="E32" s="167"/>
      <c r="F32" s="167"/>
      <c r="G32" s="39" t="s">
        <v>95</v>
      </c>
      <c r="H32" s="41">
        <v>0.9</v>
      </c>
      <c r="I32" s="168">
        <v>10</v>
      </c>
      <c r="J32" s="168"/>
      <c r="K32" s="168">
        <v>10</v>
      </c>
      <c r="L32" s="168"/>
      <c r="M32" s="168"/>
      <c r="N32" s="168"/>
    </row>
    <row r="33" spans="1:14" ht="16.5" customHeight="1">
      <c r="A33" s="169" t="s">
        <v>84</v>
      </c>
      <c r="B33" s="169"/>
      <c r="C33" s="169"/>
      <c r="D33" s="169"/>
      <c r="E33" s="169"/>
      <c r="F33" s="169"/>
      <c r="G33" s="169"/>
      <c r="H33" s="169"/>
      <c r="I33" s="169">
        <f>SUM(I13:I32)+J6</f>
        <v>100</v>
      </c>
      <c r="J33" s="169"/>
      <c r="K33" s="169">
        <f>SUM(K13:K32)+N6</f>
        <v>96.22</v>
      </c>
      <c r="L33" s="169"/>
      <c r="M33" s="170"/>
      <c r="N33" s="170"/>
    </row>
    <row r="34" spans="1:14" ht="16.5" customHeight="1">
      <c r="A34" s="42" t="s">
        <v>85</v>
      </c>
      <c r="B34" s="163" t="s">
        <v>147</v>
      </c>
      <c r="C34" s="164"/>
      <c r="D34" s="164"/>
      <c r="E34" s="164"/>
      <c r="F34" s="164"/>
      <c r="G34" s="164"/>
      <c r="H34" s="164"/>
      <c r="I34" s="164"/>
      <c r="J34" s="164"/>
      <c r="K34" s="164"/>
      <c r="L34" s="164"/>
      <c r="M34" s="164"/>
      <c r="N34" s="165"/>
    </row>
    <row r="35" spans="1:14" ht="15">
      <c r="A35" s="166" t="s">
        <v>86</v>
      </c>
      <c r="B35" s="166"/>
      <c r="C35" s="166"/>
      <c r="D35" s="166"/>
      <c r="E35" s="166"/>
      <c r="F35" s="166"/>
      <c r="G35" s="166"/>
      <c r="H35" s="166"/>
      <c r="I35" s="166"/>
      <c r="J35" s="166"/>
      <c r="K35" s="166"/>
      <c r="L35" s="166"/>
      <c r="M35" s="166"/>
      <c r="N35" s="166"/>
    </row>
    <row r="36" spans="1:14" ht="15">
      <c r="A36" s="166" t="s">
        <v>87</v>
      </c>
      <c r="B36" s="166"/>
      <c r="C36" s="166"/>
      <c r="D36" s="166"/>
      <c r="E36" s="166"/>
      <c r="F36" s="166"/>
      <c r="G36" s="166"/>
      <c r="H36" s="166"/>
      <c r="I36" s="166"/>
      <c r="J36" s="166"/>
      <c r="K36" s="166"/>
      <c r="L36" s="166"/>
      <c r="M36" s="166"/>
      <c r="N36" s="166"/>
    </row>
    <row r="37" spans="1:14" ht="15">
      <c r="A37" s="166" t="s">
        <v>88</v>
      </c>
      <c r="B37" s="166"/>
      <c r="C37" s="166"/>
      <c r="D37" s="166"/>
      <c r="E37" s="166"/>
      <c r="F37" s="166"/>
      <c r="G37" s="166"/>
      <c r="H37" s="166"/>
      <c r="I37" s="166"/>
      <c r="J37" s="166"/>
      <c r="K37" s="166"/>
      <c r="L37" s="166"/>
      <c r="M37" s="166"/>
      <c r="N37" s="166"/>
    </row>
  </sheetData>
  <mergeCells count="140">
    <mergeCell ref="A1:N1"/>
    <mergeCell ref="A2:B2"/>
    <mergeCell ref="C2:N2"/>
    <mergeCell ref="A3:B3"/>
    <mergeCell ref="C3:G3"/>
    <mergeCell ref="H3:I3"/>
    <mergeCell ref="J3:N3"/>
    <mergeCell ref="L7:M7"/>
    <mergeCell ref="C8:D8"/>
    <mergeCell ref="F8:G8"/>
    <mergeCell ref="H8:I8"/>
    <mergeCell ref="J8:K8"/>
    <mergeCell ref="L8:M8"/>
    <mergeCell ref="L4:M5"/>
    <mergeCell ref="N4:N5"/>
    <mergeCell ref="C6:D6"/>
    <mergeCell ref="F6:G6"/>
    <mergeCell ref="H6:I6"/>
    <mergeCell ref="J6:K6"/>
    <mergeCell ref="L6:M6"/>
    <mergeCell ref="C4:D5"/>
    <mergeCell ref="E4:E5"/>
    <mergeCell ref="F4:G5"/>
    <mergeCell ref="H4:I5"/>
    <mergeCell ref="L9:M9"/>
    <mergeCell ref="A10:A11"/>
    <mergeCell ref="B10:G10"/>
    <mergeCell ref="H10:N10"/>
    <mergeCell ref="B11:G11"/>
    <mergeCell ref="H11:N11"/>
    <mergeCell ref="A4:B9"/>
    <mergeCell ref="D16:F16"/>
    <mergeCell ref="I16:J16"/>
    <mergeCell ref="K16:L16"/>
    <mergeCell ref="M16:N16"/>
    <mergeCell ref="J4:K5"/>
    <mergeCell ref="C7:D7"/>
    <mergeCell ref="F7:G7"/>
    <mergeCell ref="H7:I7"/>
    <mergeCell ref="J7:K7"/>
    <mergeCell ref="C9:D9"/>
    <mergeCell ref="F9:G9"/>
    <mergeCell ref="H9:I9"/>
    <mergeCell ref="J9:K9"/>
    <mergeCell ref="D17:F17"/>
    <mergeCell ref="I17:J17"/>
    <mergeCell ref="K17:L17"/>
    <mergeCell ref="M17:N17"/>
    <mergeCell ref="M13:N13"/>
    <mergeCell ref="D14:F14"/>
    <mergeCell ref="I14:J14"/>
    <mergeCell ref="K14:L14"/>
    <mergeCell ref="M14:N14"/>
    <mergeCell ref="D15:F15"/>
    <mergeCell ref="I15:J15"/>
    <mergeCell ref="K15:L15"/>
    <mergeCell ref="M15:N15"/>
    <mergeCell ref="D13:F13"/>
    <mergeCell ref="I13:J13"/>
    <mergeCell ref="K13:L13"/>
    <mergeCell ref="I20:J20"/>
    <mergeCell ref="K20:L20"/>
    <mergeCell ref="M20:N20"/>
    <mergeCell ref="D21:F21"/>
    <mergeCell ref="I21:J21"/>
    <mergeCell ref="K21:L21"/>
    <mergeCell ref="M21:N21"/>
    <mergeCell ref="C18:C21"/>
    <mergeCell ref="D18:F18"/>
    <mergeCell ref="I18:J18"/>
    <mergeCell ref="K18:L18"/>
    <mergeCell ref="M18:N18"/>
    <mergeCell ref="D19:F19"/>
    <mergeCell ref="I19:J19"/>
    <mergeCell ref="K19:L19"/>
    <mergeCell ref="M19:N19"/>
    <mergeCell ref="D20:F20"/>
    <mergeCell ref="B27:B31"/>
    <mergeCell ref="C27:C28"/>
    <mergeCell ref="D27:F27"/>
    <mergeCell ref="I27:J27"/>
    <mergeCell ref="K27:L27"/>
    <mergeCell ref="M27:N27"/>
    <mergeCell ref="I24:J24"/>
    <mergeCell ref="K24:L24"/>
    <mergeCell ref="M24:N24"/>
    <mergeCell ref="D25:F25"/>
    <mergeCell ref="I25:J25"/>
    <mergeCell ref="K25:L25"/>
    <mergeCell ref="M25:N25"/>
    <mergeCell ref="C22:C26"/>
    <mergeCell ref="D22:F22"/>
    <mergeCell ref="I22:J22"/>
    <mergeCell ref="K22:L22"/>
    <mergeCell ref="M22:N22"/>
    <mergeCell ref="D23:F23"/>
    <mergeCell ref="I23:J23"/>
    <mergeCell ref="K23:L23"/>
    <mergeCell ref="M23:N23"/>
    <mergeCell ref="D24:F24"/>
    <mergeCell ref="B13:B26"/>
    <mergeCell ref="D26:F26"/>
    <mergeCell ref="I26:J26"/>
    <mergeCell ref="K26:L26"/>
    <mergeCell ref="M26:N26"/>
    <mergeCell ref="I30:J30"/>
    <mergeCell ref="K30:L30"/>
    <mergeCell ref="M30:N30"/>
    <mergeCell ref="D31:F31"/>
    <mergeCell ref="I31:J31"/>
    <mergeCell ref="K31:L31"/>
    <mergeCell ref="M31:N31"/>
    <mergeCell ref="D28:F28"/>
    <mergeCell ref="I28:J28"/>
    <mergeCell ref="K28:L28"/>
    <mergeCell ref="M28:N28"/>
    <mergeCell ref="B34:N34"/>
    <mergeCell ref="A35:N35"/>
    <mergeCell ref="A36:N36"/>
    <mergeCell ref="A37:N37"/>
    <mergeCell ref="D32:F32"/>
    <mergeCell ref="I32:J32"/>
    <mergeCell ref="K32:L32"/>
    <mergeCell ref="M32:N32"/>
    <mergeCell ref="A33:H33"/>
    <mergeCell ref="I33:J33"/>
    <mergeCell ref="K33:L33"/>
    <mergeCell ref="M33:N33"/>
    <mergeCell ref="A12:A32"/>
    <mergeCell ref="D12:F12"/>
    <mergeCell ref="I12:J12"/>
    <mergeCell ref="K12:L12"/>
    <mergeCell ref="M12:N12"/>
    <mergeCell ref="C13:C17"/>
    <mergeCell ref="C29:C31"/>
    <mergeCell ref="D29:F29"/>
    <mergeCell ref="I29:J29"/>
    <mergeCell ref="K29:L29"/>
    <mergeCell ref="M29:N29"/>
    <mergeCell ref="D30:F30"/>
  </mergeCells>
  <printOptions/>
  <pageMargins left="0.7086614173228347" right="0.23" top="0.51" bottom="0.5"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F51"/>
  <sheetViews>
    <sheetView workbookViewId="0" topLeftCell="A1">
      <selection activeCell="E6" sqref="E6:E7"/>
    </sheetView>
  </sheetViews>
  <sheetFormatPr defaultColWidth="9.00390625" defaultRowHeight="15"/>
  <cols>
    <col min="1" max="1" width="5.28125" style="63" customWidth="1"/>
    <col min="2" max="2" width="9.00390625" style="63" customWidth="1"/>
    <col min="3" max="3" width="7.8515625" style="63" customWidth="1"/>
    <col min="4" max="4" width="9.00390625" style="63" customWidth="1"/>
    <col min="5" max="5" width="11.00390625" style="63" customWidth="1"/>
    <col min="6" max="6" width="4.140625" style="63" customWidth="1"/>
    <col min="7" max="7" width="11.421875" style="63" customWidth="1"/>
    <col min="8" max="8" width="10.140625" style="63" customWidth="1"/>
    <col min="9" max="9" width="6.8515625" style="63" customWidth="1"/>
    <col min="10" max="10" width="0.85546875" style="63" customWidth="1"/>
    <col min="11" max="11" width="7.28125" style="63" customWidth="1"/>
    <col min="12" max="12" width="0.9921875" style="63" customWidth="1"/>
    <col min="13" max="13" width="6.8515625" style="63" customWidth="1"/>
    <col min="14" max="14" width="12.421875" style="63" customWidth="1"/>
    <col min="15" max="16" width="11.421875" style="63" hidden="1" customWidth="1"/>
    <col min="17" max="32" width="10.28125" style="63" hidden="1" customWidth="1"/>
    <col min="33" max="42" width="9.00390625" style="63" hidden="1" customWidth="1"/>
    <col min="43" max="16384" width="9.00390625" style="63" customWidth="1"/>
  </cols>
  <sheetData>
    <row r="1" spans="1:16" ht="25.5">
      <c r="A1" s="183" t="s">
        <v>292</v>
      </c>
      <c r="B1" s="184"/>
      <c r="C1" s="184"/>
      <c r="D1" s="184"/>
      <c r="E1" s="184"/>
      <c r="F1" s="184"/>
      <c r="G1" s="184"/>
      <c r="H1" s="184"/>
      <c r="I1" s="184"/>
      <c r="J1" s="184"/>
      <c r="K1" s="184"/>
      <c r="L1" s="184"/>
      <c r="M1" s="184"/>
      <c r="N1" s="184"/>
      <c r="O1" s="62"/>
      <c r="P1" s="62"/>
    </row>
    <row r="2" spans="1:16" ht="48.75" customHeight="1">
      <c r="A2" s="181" t="s">
        <v>55</v>
      </c>
      <c r="B2" s="181"/>
      <c r="C2" s="181" t="s">
        <v>293</v>
      </c>
      <c r="D2" s="181"/>
      <c r="E2" s="181"/>
      <c r="F2" s="181"/>
      <c r="G2" s="181"/>
      <c r="H2" s="181"/>
      <c r="I2" s="181"/>
      <c r="J2" s="181"/>
      <c r="K2" s="181"/>
      <c r="L2" s="181"/>
      <c r="M2" s="181"/>
      <c r="N2" s="181"/>
      <c r="O2" s="64"/>
      <c r="P2" s="64"/>
    </row>
    <row r="3" spans="1:16" ht="15">
      <c r="A3" s="181" t="s">
        <v>56</v>
      </c>
      <c r="B3" s="181"/>
      <c r="C3" s="185" t="s">
        <v>188</v>
      </c>
      <c r="D3" s="186"/>
      <c r="E3" s="187"/>
      <c r="F3" s="188" t="s">
        <v>67</v>
      </c>
      <c r="G3" s="189"/>
      <c r="H3" s="190" t="s">
        <v>189</v>
      </c>
      <c r="I3" s="190"/>
      <c r="J3" s="190"/>
      <c r="K3" s="190"/>
      <c r="L3" s="190"/>
      <c r="M3" s="190"/>
      <c r="N3" s="189"/>
      <c r="O3" s="64"/>
      <c r="P3" s="64"/>
    </row>
    <row r="4" spans="1:16" ht="15">
      <c r="A4" s="181" t="s">
        <v>57</v>
      </c>
      <c r="B4" s="181"/>
      <c r="C4" s="181"/>
      <c r="D4" s="181"/>
      <c r="E4" s="181" t="s">
        <v>2</v>
      </c>
      <c r="F4" s="181" t="s">
        <v>68</v>
      </c>
      <c r="G4" s="181"/>
      <c r="H4" s="181" t="s">
        <v>69</v>
      </c>
      <c r="I4" s="181"/>
      <c r="J4" s="181" t="s">
        <v>6</v>
      </c>
      <c r="K4" s="181"/>
      <c r="L4" s="181" t="s">
        <v>70</v>
      </c>
      <c r="M4" s="181"/>
      <c r="N4" s="181" t="s">
        <v>7</v>
      </c>
      <c r="O4" s="64"/>
      <c r="P4" s="64"/>
    </row>
    <row r="5" spans="1:16" ht="15">
      <c r="A5" s="181"/>
      <c r="B5" s="181"/>
      <c r="C5" s="181"/>
      <c r="D5" s="181"/>
      <c r="E5" s="181"/>
      <c r="F5" s="181"/>
      <c r="G5" s="181"/>
      <c r="H5" s="181"/>
      <c r="I5" s="181"/>
      <c r="J5" s="181"/>
      <c r="K5" s="181"/>
      <c r="L5" s="181"/>
      <c r="M5" s="181"/>
      <c r="N5" s="181"/>
      <c r="O5" s="64"/>
      <c r="P5" s="64"/>
    </row>
    <row r="6" spans="1:16" ht="15">
      <c r="A6" s="181"/>
      <c r="B6" s="181"/>
      <c r="C6" s="191" t="s">
        <v>71</v>
      </c>
      <c r="D6" s="191"/>
      <c r="E6" s="65"/>
      <c r="F6" s="188">
        <v>660</v>
      </c>
      <c r="G6" s="189"/>
      <c r="H6" s="181">
        <v>504.57</v>
      </c>
      <c r="I6" s="181"/>
      <c r="J6" s="181">
        <v>10</v>
      </c>
      <c r="K6" s="181"/>
      <c r="L6" s="182">
        <f>H6/F6</f>
        <v>0.7645</v>
      </c>
      <c r="M6" s="182"/>
      <c r="N6" s="66">
        <v>8</v>
      </c>
      <c r="O6" s="67"/>
      <c r="P6" s="67"/>
    </row>
    <row r="7" spans="1:16" ht="15">
      <c r="A7" s="181"/>
      <c r="B7" s="181"/>
      <c r="C7" s="181" t="s">
        <v>72</v>
      </c>
      <c r="D7" s="181"/>
      <c r="E7" s="65"/>
      <c r="F7" s="181">
        <v>660</v>
      </c>
      <c r="G7" s="181"/>
      <c r="H7" s="181"/>
      <c r="I7" s="181"/>
      <c r="J7" s="181"/>
      <c r="K7" s="181"/>
      <c r="L7" s="181"/>
      <c r="M7" s="181"/>
      <c r="N7" s="65"/>
      <c r="O7" s="64"/>
      <c r="P7" s="64"/>
    </row>
    <row r="8" spans="1:16" ht="15">
      <c r="A8" s="181"/>
      <c r="B8" s="181"/>
      <c r="C8" s="188" t="s">
        <v>64</v>
      </c>
      <c r="D8" s="189"/>
      <c r="E8" s="65">
        <v>0</v>
      </c>
      <c r="F8" s="188">
        <v>0</v>
      </c>
      <c r="G8" s="189"/>
      <c r="H8" s="188"/>
      <c r="I8" s="189"/>
      <c r="J8" s="188"/>
      <c r="K8" s="189"/>
      <c r="L8" s="188"/>
      <c r="M8" s="189"/>
      <c r="N8" s="65"/>
      <c r="O8" s="64"/>
      <c r="P8" s="64"/>
    </row>
    <row r="9" spans="1:16" ht="15">
      <c r="A9" s="181"/>
      <c r="B9" s="181"/>
      <c r="C9" s="181" t="s">
        <v>65</v>
      </c>
      <c r="D9" s="181"/>
      <c r="E9" s="65">
        <v>0</v>
      </c>
      <c r="F9" s="181">
        <v>0</v>
      </c>
      <c r="G9" s="181"/>
      <c r="H9" s="181"/>
      <c r="I9" s="181"/>
      <c r="J9" s="181"/>
      <c r="K9" s="181"/>
      <c r="L9" s="181"/>
      <c r="M9" s="181"/>
      <c r="N9" s="65"/>
      <c r="O9" s="64"/>
      <c r="P9" s="64"/>
    </row>
    <row r="10" spans="1:16" ht="20.25" customHeight="1">
      <c r="A10" s="181" t="s">
        <v>74</v>
      </c>
      <c r="B10" s="181" t="s">
        <v>10</v>
      </c>
      <c r="C10" s="181"/>
      <c r="D10" s="181"/>
      <c r="E10" s="181"/>
      <c r="F10" s="181"/>
      <c r="G10" s="181"/>
      <c r="H10" s="181" t="s">
        <v>75</v>
      </c>
      <c r="I10" s="181"/>
      <c r="J10" s="181"/>
      <c r="K10" s="181"/>
      <c r="L10" s="181"/>
      <c r="M10" s="181"/>
      <c r="N10" s="181"/>
      <c r="O10" s="64"/>
      <c r="P10" s="64"/>
    </row>
    <row r="11" spans="1:16" ht="124.5" customHeight="1">
      <c r="A11" s="181"/>
      <c r="B11" s="192" t="s">
        <v>190</v>
      </c>
      <c r="C11" s="193"/>
      <c r="D11" s="193"/>
      <c r="E11" s="193"/>
      <c r="F11" s="193"/>
      <c r="G11" s="194"/>
      <c r="H11" s="192" t="s">
        <v>191</v>
      </c>
      <c r="I11" s="193"/>
      <c r="J11" s="193"/>
      <c r="K11" s="193"/>
      <c r="L11" s="193"/>
      <c r="M11" s="193"/>
      <c r="N11" s="194"/>
      <c r="O11" s="68"/>
      <c r="P11" s="68"/>
    </row>
    <row r="12" spans="1:32" ht="15">
      <c r="A12" s="222" t="s">
        <v>76</v>
      </c>
      <c r="B12" s="69" t="s">
        <v>13</v>
      </c>
      <c r="C12" s="69" t="s">
        <v>14</v>
      </c>
      <c r="D12" s="207" t="s">
        <v>15</v>
      </c>
      <c r="E12" s="207"/>
      <c r="F12" s="207"/>
      <c r="G12" s="69" t="s">
        <v>16</v>
      </c>
      <c r="H12" s="69" t="s">
        <v>17</v>
      </c>
      <c r="I12" s="207" t="s">
        <v>6</v>
      </c>
      <c r="J12" s="207"/>
      <c r="K12" s="207" t="s">
        <v>7</v>
      </c>
      <c r="L12" s="207"/>
      <c r="M12" s="207" t="s">
        <v>18</v>
      </c>
      <c r="N12" s="207"/>
      <c r="O12" s="70"/>
      <c r="P12" s="70"/>
      <c r="Q12" s="63" t="s">
        <v>192</v>
      </c>
      <c r="R12" s="63" t="s">
        <v>193</v>
      </c>
      <c r="S12" s="63" t="s">
        <v>194</v>
      </c>
      <c r="T12" s="63" t="s">
        <v>195</v>
      </c>
      <c r="U12" s="63" t="s">
        <v>196</v>
      </c>
      <c r="V12" s="63" t="s">
        <v>197</v>
      </c>
      <c r="W12" s="63" t="s">
        <v>198</v>
      </c>
      <c r="X12" s="63" t="s">
        <v>199</v>
      </c>
      <c r="Y12" s="63" t="s">
        <v>200</v>
      </c>
      <c r="Z12" s="63" t="s">
        <v>201</v>
      </c>
      <c r="AA12" s="63" t="s">
        <v>202</v>
      </c>
      <c r="AB12" s="63" t="s">
        <v>203</v>
      </c>
      <c r="AC12" s="63" t="s">
        <v>204</v>
      </c>
      <c r="AD12" s="63" t="s">
        <v>205</v>
      </c>
      <c r="AE12" s="63" t="s">
        <v>206</v>
      </c>
      <c r="AF12" s="63" t="s">
        <v>207</v>
      </c>
    </row>
    <row r="13" spans="1:26" ht="15">
      <c r="A13" s="223"/>
      <c r="B13" s="208" t="s">
        <v>208</v>
      </c>
      <c r="C13" s="208" t="s">
        <v>209</v>
      </c>
      <c r="D13" s="199" t="s">
        <v>210</v>
      </c>
      <c r="E13" s="200"/>
      <c r="F13" s="201"/>
      <c r="G13" s="69" t="s">
        <v>211</v>
      </c>
      <c r="H13" s="69" t="s">
        <v>211</v>
      </c>
      <c r="I13" s="203">
        <v>30</v>
      </c>
      <c r="J13" s="204"/>
      <c r="K13" s="203">
        <v>25</v>
      </c>
      <c r="L13" s="204"/>
      <c r="M13" s="195"/>
      <c r="N13" s="196"/>
      <c r="O13" s="71">
        <f aca="true" t="shared" si="0" ref="O13:P19">Q13+S13+U13+W13+Y13+AA13</f>
        <v>595</v>
      </c>
      <c r="P13" s="71">
        <f t="shared" si="0"/>
        <v>595</v>
      </c>
      <c r="Q13" s="69">
        <v>500</v>
      </c>
      <c r="R13" s="69">
        <v>500</v>
      </c>
      <c r="Y13" s="63">
        <v>95</v>
      </c>
      <c r="Z13" s="63">
        <v>95</v>
      </c>
    </row>
    <row r="14" spans="1:18" ht="15">
      <c r="A14" s="223"/>
      <c r="B14" s="209"/>
      <c r="C14" s="209"/>
      <c r="D14" s="199" t="s">
        <v>212</v>
      </c>
      <c r="E14" s="200"/>
      <c r="F14" s="201"/>
      <c r="G14" s="69" t="s">
        <v>213</v>
      </c>
      <c r="H14" s="69" t="s">
        <v>213</v>
      </c>
      <c r="I14" s="205"/>
      <c r="J14" s="206"/>
      <c r="K14" s="205"/>
      <c r="L14" s="206"/>
      <c r="M14" s="197"/>
      <c r="N14" s="198"/>
      <c r="O14" s="71">
        <f t="shared" si="0"/>
        <v>118.65</v>
      </c>
      <c r="P14" s="71">
        <f t="shared" si="0"/>
        <v>118.65</v>
      </c>
      <c r="Q14" s="69">
        <v>118.65</v>
      </c>
      <c r="R14" s="69">
        <v>118.65</v>
      </c>
    </row>
    <row r="15" spans="1:26" ht="15">
      <c r="A15" s="223"/>
      <c r="B15" s="209"/>
      <c r="C15" s="209"/>
      <c r="D15" s="202" t="s">
        <v>214</v>
      </c>
      <c r="E15" s="202"/>
      <c r="F15" s="202"/>
      <c r="G15" s="69" t="s">
        <v>215</v>
      </c>
      <c r="H15" s="69" t="s">
        <v>216</v>
      </c>
      <c r="I15" s="205"/>
      <c r="J15" s="206"/>
      <c r="K15" s="205"/>
      <c r="L15" s="206"/>
      <c r="M15" s="197"/>
      <c r="N15" s="198"/>
      <c r="O15" s="71">
        <f t="shared" si="0"/>
        <v>617.6</v>
      </c>
      <c r="P15" s="71">
        <f t="shared" si="0"/>
        <v>624.7</v>
      </c>
      <c r="Q15" s="69">
        <v>336.24</v>
      </c>
      <c r="R15" s="69">
        <v>334.62</v>
      </c>
      <c r="S15" s="63">
        <v>123</v>
      </c>
      <c r="T15" s="63">
        <v>121</v>
      </c>
      <c r="U15" s="63">
        <v>9</v>
      </c>
      <c r="V15" s="63">
        <v>9</v>
      </c>
      <c r="W15" s="63">
        <v>49.36</v>
      </c>
      <c r="X15" s="63">
        <v>49.36</v>
      </c>
      <c r="Y15" s="63">
        <v>100</v>
      </c>
      <c r="Z15" s="63">
        <v>110.72</v>
      </c>
    </row>
    <row r="16" spans="1:18" ht="15">
      <c r="A16" s="223"/>
      <c r="B16" s="209"/>
      <c r="C16" s="209"/>
      <c r="D16" s="199" t="s">
        <v>217</v>
      </c>
      <c r="E16" s="200"/>
      <c r="F16" s="201"/>
      <c r="G16" s="69" t="s">
        <v>218</v>
      </c>
      <c r="H16" s="69" t="s">
        <v>218</v>
      </c>
      <c r="I16" s="205"/>
      <c r="J16" s="206"/>
      <c r="K16" s="205"/>
      <c r="L16" s="206"/>
      <c r="M16" s="197"/>
      <c r="N16" s="198"/>
      <c r="O16" s="71">
        <f t="shared" si="0"/>
        <v>89.2</v>
      </c>
      <c r="P16" s="71">
        <f t="shared" si="0"/>
        <v>89.2</v>
      </c>
      <c r="Q16" s="69">
        <v>89.2</v>
      </c>
      <c r="R16" s="69">
        <v>89.2</v>
      </c>
    </row>
    <row r="17" spans="1:26" ht="15">
      <c r="A17" s="223"/>
      <c r="B17" s="209"/>
      <c r="C17" s="209"/>
      <c r="D17" s="199" t="s">
        <v>219</v>
      </c>
      <c r="E17" s="200"/>
      <c r="F17" s="201"/>
      <c r="G17" s="69" t="s">
        <v>220</v>
      </c>
      <c r="H17" s="69" t="s">
        <v>220</v>
      </c>
      <c r="I17" s="205"/>
      <c r="J17" s="206"/>
      <c r="K17" s="205"/>
      <c r="L17" s="206"/>
      <c r="M17" s="197"/>
      <c r="N17" s="198"/>
      <c r="O17" s="71">
        <f t="shared" si="0"/>
        <v>939</v>
      </c>
      <c r="P17" s="71">
        <f t="shared" si="0"/>
        <v>935</v>
      </c>
      <c r="Q17" s="69">
        <v>844</v>
      </c>
      <c r="R17" s="69">
        <v>840</v>
      </c>
      <c r="Y17" s="63">
        <v>95</v>
      </c>
      <c r="Z17" s="63">
        <v>95</v>
      </c>
    </row>
    <row r="18" spans="1:24" ht="15">
      <c r="A18" s="223"/>
      <c r="B18" s="209"/>
      <c r="C18" s="209"/>
      <c r="D18" s="199" t="s">
        <v>221</v>
      </c>
      <c r="E18" s="200"/>
      <c r="F18" s="201"/>
      <c r="G18" s="69" t="s">
        <v>222</v>
      </c>
      <c r="H18" s="69" t="s">
        <v>222</v>
      </c>
      <c r="I18" s="205"/>
      <c r="J18" s="206"/>
      <c r="K18" s="205"/>
      <c r="L18" s="206"/>
      <c r="M18" s="197"/>
      <c r="N18" s="198"/>
      <c r="O18" s="71">
        <f t="shared" si="0"/>
        <v>170.38</v>
      </c>
      <c r="P18" s="71">
        <f t="shared" si="0"/>
        <v>170.38</v>
      </c>
      <c r="Q18" s="69">
        <v>115.38</v>
      </c>
      <c r="R18" s="69">
        <v>115.38</v>
      </c>
      <c r="U18" s="63">
        <v>35</v>
      </c>
      <c r="V18" s="63">
        <v>35</v>
      </c>
      <c r="W18" s="63">
        <v>20</v>
      </c>
      <c r="X18" s="63">
        <v>20</v>
      </c>
    </row>
    <row r="19" spans="1:18" ht="15">
      <c r="A19" s="223"/>
      <c r="B19" s="209"/>
      <c r="C19" s="209"/>
      <c r="D19" s="199" t="s">
        <v>223</v>
      </c>
      <c r="E19" s="200"/>
      <c r="F19" s="201"/>
      <c r="G19" s="69" t="s">
        <v>224</v>
      </c>
      <c r="H19" s="69" t="s">
        <v>224</v>
      </c>
      <c r="I19" s="205"/>
      <c r="J19" s="206"/>
      <c r="K19" s="205"/>
      <c r="L19" s="206"/>
      <c r="M19" s="197"/>
      <c r="N19" s="198"/>
      <c r="O19" s="71">
        <f t="shared" si="0"/>
        <v>400</v>
      </c>
      <c r="P19" s="71">
        <f t="shared" si="0"/>
        <v>416</v>
      </c>
      <c r="Q19" s="69">
        <v>400</v>
      </c>
      <c r="R19" s="69">
        <v>416</v>
      </c>
    </row>
    <row r="20" spans="1:18" ht="15">
      <c r="A20" s="223"/>
      <c r="B20" s="209"/>
      <c r="C20" s="209"/>
      <c r="D20" s="199" t="s">
        <v>225</v>
      </c>
      <c r="E20" s="200"/>
      <c r="F20" s="201"/>
      <c r="G20" s="69" t="s">
        <v>224</v>
      </c>
      <c r="H20" s="69" t="s">
        <v>224</v>
      </c>
      <c r="I20" s="205"/>
      <c r="J20" s="206"/>
      <c r="K20" s="205"/>
      <c r="L20" s="206"/>
      <c r="M20" s="197"/>
      <c r="N20" s="198"/>
      <c r="O20" s="71"/>
      <c r="P20" s="71"/>
      <c r="Q20" s="69"/>
      <c r="R20" s="69"/>
    </row>
    <row r="21" spans="1:20" ht="15">
      <c r="A21" s="223"/>
      <c r="B21" s="209"/>
      <c r="C21" s="209"/>
      <c r="D21" s="199" t="s">
        <v>226</v>
      </c>
      <c r="E21" s="200"/>
      <c r="F21" s="201"/>
      <c r="G21" s="69" t="s">
        <v>227</v>
      </c>
      <c r="H21" s="69" t="s">
        <v>227</v>
      </c>
      <c r="I21" s="205"/>
      <c r="J21" s="206"/>
      <c r="K21" s="205"/>
      <c r="L21" s="206"/>
      <c r="M21" s="197"/>
      <c r="N21" s="198"/>
      <c r="O21" s="71">
        <f>Q21+S21+U21+W21+Y21+AA21</f>
        <v>109.63</v>
      </c>
      <c r="P21" s="71">
        <f>R21+T21+V21+X21+Z21+AB21</f>
        <v>109.63</v>
      </c>
      <c r="Q21" s="69">
        <v>60</v>
      </c>
      <c r="R21" s="69">
        <v>60</v>
      </c>
      <c r="S21" s="63">
        <v>49.63</v>
      </c>
      <c r="T21" s="63">
        <v>49.63</v>
      </c>
    </row>
    <row r="22" spans="1:18" ht="15">
      <c r="A22" s="223"/>
      <c r="B22" s="209"/>
      <c r="C22" s="209"/>
      <c r="D22" s="199" t="s">
        <v>228</v>
      </c>
      <c r="E22" s="200"/>
      <c r="F22" s="201"/>
      <c r="G22" s="69" t="s">
        <v>229</v>
      </c>
      <c r="H22" s="69" t="s">
        <v>230</v>
      </c>
      <c r="I22" s="205"/>
      <c r="J22" s="206"/>
      <c r="K22" s="205"/>
      <c r="L22" s="206"/>
      <c r="M22" s="197"/>
      <c r="N22" s="198"/>
      <c r="O22" s="71"/>
      <c r="P22" s="71"/>
      <c r="Q22" s="69"/>
      <c r="R22" s="69"/>
    </row>
    <row r="23" spans="1:18" ht="15">
      <c r="A23" s="223"/>
      <c r="B23" s="209"/>
      <c r="C23" s="209"/>
      <c r="D23" s="199" t="s">
        <v>231</v>
      </c>
      <c r="E23" s="200"/>
      <c r="F23" s="201"/>
      <c r="G23" s="69" t="s">
        <v>232</v>
      </c>
      <c r="H23" s="69" t="s">
        <v>232</v>
      </c>
      <c r="I23" s="205"/>
      <c r="J23" s="206"/>
      <c r="K23" s="205"/>
      <c r="L23" s="206"/>
      <c r="M23" s="197"/>
      <c r="N23" s="198"/>
      <c r="O23" s="71"/>
      <c r="P23" s="71"/>
      <c r="Q23" s="69"/>
      <c r="R23" s="69"/>
    </row>
    <row r="24" spans="1:26" ht="15">
      <c r="A24" s="223"/>
      <c r="B24" s="209"/>
      <c r="C24" s="209"/>
      <c r="D24" s="199" t="s">
        <v>233</v>
      </c>
      <c r="E24" s="200"/>
      <c r="F24" s="201"/>
      <c r="G24" s="69" t="s">
        <v>234</v>
      </c>
      <c r="H24" s="69" t="s">
        <v>235</v>
      </c>
      <c r="I24" s="205"/>
      <c r="J24" s="206"/>
      <c r="K24" s="205"/>
      <c r="L24" s="206"/>
      <c r="M24" s="197"/>
      <c r="N24" s="198"/>
      <c r="O24" s="71">
        <f aca="true" t="shared" si="1" ref="O24:P26">Q24+S24+U24+W24+Y24+AA24</f>
        <v>732.73</v>
      </c>
      <c r="P24" s="71">
        <f t="shared" si="1"/>
        <v>750.28</v>
      </c>
      <c r="Q24" s="69">
        <v>491.73</v>
      </c>
      <c r="R24" s="69">
        <v>513.79</v>
      </c>
      <c r="S24" s="63">
        <v>105</v>
      </c>
      <c r="T24" s="63">
        <v>101.16</v>
      </c>
      <c r="U24" s="63">
        <v>10</v>
      </c>
      <c r="V24" s="63">
        <v>10</v>
      </c>
      <c r="Y24" s="63">
        <v>126</v>
      </c>
      <c r="Z24" s="63">
        <v>125.33</v>
      </c>
    </row>
    <row r="25" spans="1:22" ht="15">
      <c r="A25" s="223"/>
      <c r="B25" s="209"/>
      <c r="C25" s="209"/>
      <c r="D25" s="199" t="s">
        <v>236</v>
      </c>
      <c r="E25" s="200"/>
      <c r="F25" s="201"/>
      <c r="G25" s="69" t="s">
        <v>237</v>
      </c>
      <c r="H25" s="69" t="s">
        <v>238</v>
      </c>
      <c r="I25" s="205"/>
      <c r="J25" s="206"/>
      <c r="K25" s="205"/>
      <c r="L25" s="206"/>
      <c r="M25" s="197"/>
      <c r="N25" s="198"/>
      <c r="O25" s="71">
        <f t="shared" si="1"/>
        <v>707</v>
      </c>
      <c r="P25" s="71">
        <f t="shared" si="1"/>
        <v>708.4200000000001</v>
      </c>
      <c r="Q25" s="69">
        <v>554</v>
      </c>
      <c r="R25" s="69">
        <v>558.48</v>
      </c>
      <c r="S25" s="63">
        <v>135</v>
      </c>
      <c r="T25" s="63">
        <v>131.94</v>
      </c>
      <c r="U25" s="63">
        <v>18</v>
      </c>
      <c r="V25" s="63">
        <v>18</v>
      </c>
    </row>
    <row r="26" spans="1:26" ht="15">
      <c r="A26" s="223"/>
      <c r="B26" s="209"/>
      <c r="C26" s="209"/>
      <c r="D26" s="199" t="s">
        <v>239</v>
      </c>
      <c r="E26" s="200"/>
      <c r="F26" s="201"/>
      <c r="G26" s="69" t="s">
        <v>240</v>
      </c>
      <c r="H26" s="69" t="s">
        <v>241</v>
      </c>
      <c r="I26" s="205"/>
      <c r="J26" s="206"/>
      <c r="K26" s="205"/>
      <c r="L26" s="206"/>
      <c r="M26" s="197"/>
      <c r="N26" s="198"/>
      <c r="O26" s="71">
        <f t="shared" si="1"/>
        <v>646.34</v>
      </c>
      <c r="P26" s="71">
        <f t="shared" si="1"/>
        <v>667.8399999999999</v>
      </c>
      <c r="Q26" s="69">
        <v>530.34</v>
      </c>
      <c r="R26" s="69">
        <v>550.3</v>
      </c>
      <c r="S26" s="63">
        <v>39</v>
      </c>
      <c r="T26" s="63">
        <v>38.1</v>
      </c>
      <c r="Y26" s="63">
        <v>77</v>
      </c>
      <c r="Z26" s="63">
        <v>79.44</v>
      </c>
    </row>
    <row r="27" spans="1:18" ht="15">
      <c r="A27" s="223"/>
      <c r="B27" s="209"/>
      <c r="C27" s="209"/>
      <c r="D27" s="199" t="s">
        <v>242</v>
      </c>
      <c r="E27" s="200"/>
      <c r="F27" s="201"/>
      <c r="G27" s="69" t="s">
        <v>243</v>
      </c>
      <c r="H27" s="69" t="s">
        <v>244</v>
      </c>
      <c r="I27" s="205"/>
      <c r="J27" s="206"/>
      <c r="K27" s="205"/>
      <c r="L27" s="206"/>
      <c r="M27" s="197"/>
      <c r="N27" s="198"/>
      <c r="O27" s="71"/>
      <c r="P27" s="71"/>
      <c r="Q27" s="69"/>
      <c r="R27" s="69"/>
    </row>
    <row r="28" spans="1:18" ht="15">
      <c r="A28" s="223"/>
      <c r="B28" s="209"/>
      <c r="C28" s="209"/>
      <c r="D28" s="199" t="s">
        <v>245</v>
      </c>
      <c r="E28" s="200"/>
      <c r="F28" s="201"/>
      <c r="G28" s="69" t="s">
        <v>246</v>
      </c>
      <c r="H28" s="69" t="s">
        <v>247</v>
      </c>
      <c r="I28" s="205"/>
      <c r="J28" s="206"/>
      <c r="K28" s="205"/>
      <c r="L28" s="206"/>
      <c r="M28" s="197"/>
      <c r="N28" s="198"/>
      <c r="O28" s="71"/>
      <c r="P28" s="71"/>
      <c r="Q28" s="69"/>
      <c r="R28" s="69"/>
    </row>
    <row r="29" spans="1:18" ht="15">
      <c r="A29" s="223"/>
      <c r="B29" s="209"/>
      <c r="C29" s="209"/>
      <c r="D29" s="199" t="s">
        <v>248</v>
      </c>
      <c r="E29" s="200"/>
      <c r="F29" s="201"/>
      <c r="G29" s="69" t="s">
        <v>249</v>
      </c>
      <c r="H29" s="69">
        <v>0</v>
      </c>
      <c r="I29" s="205"/>
      <c r="J29" s="206"/>
      <c r="K29" s="205"/>
      <c r="L29" s="206"/>
      <c r="M29" s="197"/>
      <c r="N29" s="198"/>
      <c r="O29" s="71"/>
      <c r="P29" s="71"/>
      <c r="Q29" s="69"/>
      <c r="R29" s="69"/>
    </row>
    <row r="30" spans="1:26" ht="15">
      <c r="A30" s="223"/>
      <c r="B30" s="209"/>
      <c r="C30" s="209"/>
      <c r="D30" s="199" t="s">
        <v>250</v>
      </c>
      <c r="E30" s="200"/>
      <c r="F30" s="201"/>
      <c r="G30" s="69" t="s">
        <v>251</v>
      </c>
      <c r="H30" s="69" t="s">
        <v>252</v>
      </c>
      <c r="I30" s="205"/>
      <c r="J30" s="206"/>
      <c r="K30" s="205"/>
      <c r="L30" s="206"/>
      <c r="M30" s="197"/>
      <c r="N30" s="198"/>
      <c r="O30" s="71">
        <f>Q30+S30+U30+W30+Y30+AA30</f>
        <v>142350</v>
      </c>
      <c r="P30" s="71">
        <f>R30+T30+V30+X30+Z30+AB30</f>
        <v>142578</v>
      </c>
      <c r="Q30" s="69">
        <v>120817</v>
      </c>
      <c r="R30" s="69">
        <v>121820</v>
      </c>
      <c r="S30" s="63">
        <v>15786</v>
      </c>
      <c r="T30" s="63">
        <v>15512</v>
      </c>
      <c r="U30" s="63">
        <v>4870</v>
      </c>
      <c r="V30" s="63">
        <v>4822</v>
      </c>
      <c r="W30" s="63">
        <v>87</v>
      </c>
      <c r="X30" s="63">
        <v>40</v>
      </c>
      <c r="Y30" s="63">
        <v>790</v>
      </c>
      <c r="Z30" s="63">
        <v>384</v>
      </c>
    </row>
    <row r="31" spans="1:16" ht="15">
      <c r="A31" s="223"/>
      <c r="B31" s="209"/>
      <c r="C31" s="207" t="s">
        <v>253</v>
      </c>
      <c r="D31" s="202" t="s">
        <v>254</v>
      </c>
      <c r="E31" s="202"/>
      <c r="F31" s="202"/>
      <c r="G31" s="72">
        <v>1</v>
      </c>
      <c r="H31" s="72">
        <v>1</v>
      </c>
      <c r="I31" s="207">
        <v>3</v>
      </c>
      <c r="J31" s="207"/>
      <c r="K31" s="207">
        <v>3</v>
      </c>
      <c r="L31" s="207"/>
      <c r="M31" s="207"/>
      <c r="N31" s="207"/>
      <c r="O31" s="70"/>
      <c r="P31" s="70"/>
    </row>
    <row r="32" spans="1:16" ht="15">
      <c r="A32" s="223"/>
      <c r="B32" s="209"/>
      <c r="C32" s="207"/>
      <c r="D32" s="202" t="s">
        <v>255</v>
      </c>
      <c r="E32" s="202"/>
      <c r="F32" s="202"/>
      <c r="G32" s="72">
        <v>0.9</v>
      </c>
      <c r="H32" s="72">
        <v>0.9</v>
      </c>
      <c r="I32" s="207">
        <v>3</v>
      </c>
      <c r="J32" s="207"/>
      <c r="K32" s="207">
        <v>3</v>
      </c>
      <c r="L32" s="207"/>
      <c r="M32" s="207"/>
      <c r="N32" s="207"/>
      <c r="O32" s="70"/>
      <c r="P32" s="70"/>
    </row>
    <row r="33" spans="1:16" ht="15">
      <c r="A33" s="223"/>
      <c r="B33" s="209"/>
      <c r="C33" s="207"/>
      <c r="D33" s="202" t="s">
        <v>256</v>
      </c>
      <c r="E33" s="202"/>
      <c r="F33" s="202"/>
      <c r="G33" s="72">
        <v>1</v>
      </c>
      <c r="H33" s="72">
        <v>1</v>
      </c>
      <c r="I33" s="207">
        <v>4</v>
      </c>
      <c r="J33" s="207"/>
      <c r="K33" s="207">
        <v>4</v>
      </c>
      <c r="L33" s="207"/>
      <c r="M33" s="207"/>
      <c r="N33" s="207"/>
      <c r="O33" s="70"/>
      <c r="P33" s="70"/>
    </row>
    <row r="34" spans="1:16" ht="15">
      <c r="A34" s="223"/>
      <c r="B34" s="209"/>
      <c r="C34" s="207" t="s">
        <v>257</v>
      </c>
      <c r="D34" s="202" t="s">
        <v>258</v>
      </c>
      <c r="E34" s="202"/>
      <c r="F34" s="202"/>
      <c r="G34" s="72">
        <v>1</v>
      </c>
      <c r="H34" s="72">
        <v>1</v>
      </c>
      <c r="I34" s="207">
        <v>2.5</v>
      </c>
      <c r="J34" s="207"/>
      <c r="K34" s="207">
        <v>2</v>
      </c>
      <c r="L34" s="207"/>
      <c r="M34" s="207"/>
      <c r="N34" s="207"/>
      <c r="O34" s="70"/>
      <c r="P34" s="70"/>
    </row>
    <row r="35" spans="1:16" ht="15">
      <c r="A35" s="223"/>
      <c r="B35" s="209"/>
      <c r="C35" s="207"/>
      <c r="D35" s="202" t="s">
        <v>259</v>
      </c>
      <c r="E35" s="202"/>
      <c r="F35" s="202"/>
      <c r="G35" s="72">
        <v>1</v>
      </c>
      <c r="H35" s="72">
        <v>1</v>
      </c>
      <c r="I35" s="207">
        <v>2.5</v>
      </c>
      <c r="J35" s="207"/>
      <c r="K35" s="207">
        <v>2.5</v>
      </c>
      <c r="L35" s="207"/>
      <c r="M35" s="199"/>
      <c r="N35" s="201"/>
      <c r="O35" s="73"/>
      <c r="P35" s="73"/>
    </row>
    <row r="36" spans="1:16" ht="22.5">
      <c r="A36" s="223"/>
      <c r="B36" s="215"/>
      <c r="C36" s="74" t="s">
        <v>260</v>
      </c>
      <c r="D36" s="212" t="s">
        <v>261</v>
      </c>
      <c r="E36" s="212"/>
      <c r="F36" s="212"/>
      <c r="G36" s="65" t="s">
        <v>262</v>
      </c>
      <c r="H36" s="69" t="s">
        <v>263</v>
      </c>
      <c r="I36" s="207">
        <v>5</v>
      </c>
      <c r="J36" s="207"/>
      <c r="K36" s="207">
        <v>4</v>
      </c>
      <c r="L36" s="207"/>
      <c r="M36" s="199" t="s">
        <v>264</v>
      </c>
      <c r="N36" s="201"/>
      <c r="O36" s="73"/>
      <c r="P36" s="73"/>
    </row>
    <row r="37" spans="1:22" ht="15">
      <c r="A37" s="223"/>
      <c r="B37" s="207" t="s">
        <v>265</v>
      </c>
      <c r="C37" s="208" t="s">
        <v>266</v>
      </c>
      <c r="D37" s="202" t="s">
        <v>267</v>
      </c>
      <c r="E37" s="202"/>
      <c r="F37" s="202"/>
      <c r="G37" s="75" t="s">
        <v>268</v>
      </c>
      <c r="H37" s="69" t="s">
        <v>268</v>
      </c>
      <c r="I37" s="203">
        <v>15</v>
      </c>
      <c r="J37" s="204"/>
      <c r="K37" s="203">
        <v>13.5</v>
      </c>
      <c r="L37" s="204"/>
      <c r="M37" s="207"/>
      <c r="N37" s="207"/>
      <c r="O37" s="70"/>
      <c r="P37" s="70"/>
      <c r="Q37" s="76" t="s">
        <v>269</v>
      </c>
      <c r="R37" s="63">
        <v>4</v>
      </c>
      <c r="S37" s="63" t="s">
        <v>270</v>
      </c>
      <c r="T37" s="63">
        <v>10</v>
      </c>
      <c r="U37" s="76" t="s">
        <v>271</v>
      </c>
      <c r="V37" s="63">
        <v>20</v>
      </c>
    </row>
    <row r="38" spans="1:18" ht="15">
      <c r="A38" s="223"/>
      <c r="B38" s="207"/>
      <c r="C38" s="209"/>
      <c r="D38" s="199" t="s">
        <v>272</v>
      </c>
      <c r="E38" s="200"/>
      <c r="F38" s="201"/>
      <c r="G38" s="69" t="s">
        <v>273</v>
      </c>
      <c r="H38" s="69" t="s">
        <v>273</v>
      </c>
      <c r="I38" s="205"/>
      <c r="J38" s="206"/>
      <c r="K38" s="205"/>
      <c r="L38" s="206"/>
      <c r="M38" s="210"/>
      <c r="N38" s="211"/>
      <c r="O38" s="70"/>
      <c r="P38" s="70"/>
      <c r="Q38" s="63">
        <v>1</v>
      </c>
      <c r="R38" s="63">
        <v>1</v>
      </c>
    </row>
    <row r="39" spans="1:16" ht="15">
      <c r="A39" s="223"/>
      <c r="B39" s="207"/>
      <c r="C39" s="209"/>
      <c r="D39" s="199" t="s">
        <v>274</v>
      </c>
      <c r="E39" s="200"/>
      <c r="F39" s="201"/>
      <c r="G39" s="69" t="s">
        <v>275</v>
      </c>
      <c r="H39" s="72">
        <v>0.5</v>
      </c>
      <c r="I39" s="205"/>
      <c r="J39" s="206"/>
      <c r="K39" s="205"/>
      <c r="L39" s="206"/>
      <c r="M39" s="210"/>
      <c r="N39" s="211"/>
      <c r="O39" s="70"/>
      <c r="P39" s="70"/>
    </row>
    <row r="40" spans="1:16" ht="15">
      <c r="A40" s="223"/>
      <c r="B40" s="207"/>
      <c r="C40" s="215"/>
      <c r="D40" s="199" t="s">
        <v>276</v>
      </c>
      <c r="E40" s="200"/>
      <c r="F40" s="201"/>
      <c r="G40" s="69" t="s">
        <v>277</v>
      </c>
      <c r="H40" s="69" t="s">
        <v>277</v>
      </c>
      <c r="I40" s="213"/>
      <c r="J40" s="214"/>
      <c r="K40" s="213"/>
      <c r="L40" s="214"/>
      <c r="M40" s="199"/>
      <c r="N40" s="201"/>
      <c r="O40" s="73"/>
      <c r="P40" s="73"/>
    </row>
    <row r="41" spans="1:16" ht="15">
      <c r="A41" s="223"/>
      <c r="B41" s="207"/>
      <c r="C41" s="208" t="s">
        <v>278</v>
      </c>
      <c r="D41" s="202" t="s">
        <v>279</v>
      </c>
      <c r="E41" s="202"/>
      <c r="F41" s="202"/>
      <c r="G41" s="69" t="s">
        <v>280</v>
      </c>
      <c r="H41" s="69" t="s">
        <v>280</v>
      </c>
      <c r="I41" s="207">
        <v>2</v>
      </c>
      <c r="J41" s="207"/>
      <c r="K41" s="207">
        <v>2</v>
      </c>
      <c r="L41" s="207"/>
      <c r="M41" s="207"/>
      <c r="N41" s="207"/>
      <c r="O41" s="70"/>
      <c r="P41" s="70"/>
    </row>
    <row r="42" spans="1:16" ht="15">
      <c r="A42" s="223"/>
      <c r="B42" s="207"/>
      <c r="C42" s="215"/>
      <c r="D42" s="210" t="s">
        <v>281</v>
      </c>
      <c r="E42" s="216"/>
      <c r="F42" s="211"/>
      <c r="G42" s="69">
        <v>0</v>
      </c>
      <c r="H42" s="69">
        <v>0</v>
      </c>
      <c r="I42" s="210">
        <v>3</v>
      </c>
      <c r="J42" s="211"/>
      <c r="K42" s="207">
        <v>3</v>
      </c>
      <c r="L42" s="207"/>
      <c r="M42" s="207"/>
      <c r="N42" s="207"/>
      <c r="O42" s="70"/>
      <c r="P42" s="70"/>
    </row>
    <row r="43" spans="1:16" ht="33.75">
      <c r="A43" s="223"/>
      <c r="B43" s="207"/>
      <c r="C43" s="69" t="s">
        <v>282</v>
      </c>
      <c r="D43" s="202" t="s">
        <v>283</v>
      </c>
      <c r="E43" s="202"/>
      <c r="F43" s="202"/>
      <c r="G43" s="69" t="s">
        <v>91</v>
      </c>
      <c r="H43" s="69" t="s">
        <v>91</v>
      </c>
      <c r="I43" s="207">
        <v>5</v>
      </c>
      <c r="J43" s="207"/>
      <c r="K43" s="207">
        <v>5</v>
      </c>
      <c r="L43" s="207"/>
      <c r="M43" s="207"/>
      <c r="N43" s="207"/>
      <c r="O43" s="70"/>
      <c r="P43" s="70"/>
    </row>
    <row r="44" spans="1:16" ht="15">
      <c r="A44" s="223"/>
      <c r="B44" s="207"/>
      <c r="C44" s="208" t="s">
        <v>284</v>
      </c>
      <c r="D44" s="210" t="s">
        <v>285</v>
      </c>
      <c r="E44" s="216"/>
      <c r="F44" s="211"/>
      <c r="G44" s="69" t="s">
        <v>275</v>
      </c>
      <c r="H44" s="69" t="s">
        <v>275</v>
      </c>
      <c r="I44" s="207">
        <v>2</v>
      </c>
      <c r="J44" s="207"/>
      <c r="K44" s="207">
        <v>2</v>
      </c>
      <c r="L44" s="207"/>
      <c r="M44" s="207"/>
      <c r="N44" s="207"/>
      <c r="O44" s="70"/>
      <c r="P44" s="70"/>
    </row>
    <row r="45" spans="1:16" ht="15">
      <c r="A45" s="223"/>
      <c r="B45" s="207"/>
      <c r="C45" s="215"/>
      <c r="D45" s="202" t="s">
        <v>286</v>
      </c>
      <c r="E45" s="202"/>
      <c r="F45" s="202"/>
      <c r="G45" s="69" t="s">
        <v>91</v>
      </c>
      <c r="H45" s="69" t="s">
        <v>91</v>
      </c>
      <c r="I45" s="207">
        <v>3</v>
      </c>
      <c r="J45" s="207"/>
      <c r="K45" s="207">
        <v>3</v>
      </c>
      <c r="L45" s="207"/>
      <c r="M45" s="207"/>
      <c r="N45" s="207"/>
      <c r="O45" s="70"/>
      <c r="P45" s="70"/>
    </row>
    <row r="46" spans="1:16" ht="45">
      <c r="A46" s="223"/>
      <c r="B46" s="69" t="s">
        <v>287</v>
      </c>
      <c r="C46" s="69" t="s">
        <v>288</v>
      </c>
      <c r="D46" s="202" t="s">
        <v>289</v>
      </c>
      <c r="E46" s="202"/>
      <c r="F46" s="202"/>
      <c r="G46" s="69" t="s">
        <v>290</v>
      </c>
      <c r="H46" s="69" t="s">
        <v>290</v>
      </c>
      <c r="I46" s="207">
        <v>10</v>
      </c>
      <c r="J46" s="207"/>
      <c r="K46" s="207">
        <v>10</v>
      </c>
      <c r="L46" s="207"/>
      <c r="M46" s="199"/>
      <c r="N46" s="201"/>
      <c r="O46" s="73"/>
      <c r="P46" s="73"/>
    </row>
    <row r="47" spans="1:16" ht="15">
      <c r="A47" s="207" t="s">
        <v>84</v>
      </c>
      <c r="B47" s="207"/>
      <c r="C47" s="207"/>
      <c r="D47" s="207"/>
      <c r="E47" s="207"/>
      <c r="F47" s="207"/>
      <c r="G47" s="207"/>
      <c r="H47" s="207"/>
      <c r="I47" s="207">
        <v>100</v>
      </c>
      <c r="J47" s="207"/>
      <c r="K47" s="207">
        <f>SUM(K13:L46)+N6</f>
        <v>90</v>
      </c>
      <c r="L47" s="207"/>
      <c r="M47" s="218"/>
      <c r="N47" s="218"/>
      <c r="O47" s="77"/>
      <c r="P47" s="77"/>
    </row>
    <row r="48" spans="1:16" ht="15">
      <c r="A48" s="78" t="s">
        <v>85</v>
      </c>
      <c r="B48" s="219" t="s">
        <v>291</v>
      </c>
      <c r="C48" s="220"/>
      <c r="D48" s="220"/>
      <c r="E48" s="220"/>
      <c r="F48" s="220"/>
      <c r="G48" s="220"/>
      <c r="H48" s="220"/>
      <c r="I48" s="220"/>
      <c r="J48" s="220"/>
      <c r="K48" s="220"/>
      <c r="L48" s="220"/>
      <c r="M48" s="220"/>
      <c r="N48" s="221"/>
      <c r="O48" s="79"/>
      <c r="P48" s="79"/>
    </row>
    <row r="49" spans="1:16" ht="25.5" customHeight="1">
      <c r="A49" s="217" t="s">
        <v>86</v>
      </c>
      <c r="B49" s="217"/>
      <c r="C49" s="217"/>
      <c r="D49" s="217"/>
      <c r="E49" s="217"/>
      <c r="F49" s="217"/>
      <c r="G49" s="217"/>
      <c r="H49" s="217"/>
      <c r="I49" s="217"/>
      <c r="J49" s="217"/>
      <c r="K49" s="217"/>
      <c r="L49" s="217"/>
      <c r="M49" s="217"/>
      <c r="N49" s="217"/>
      <c r="O49" s="80"/>
      <c r="P49" s="80"/>
    </row>
    <row r="50" spans="1:16" ht="27.75" customHeight="1">
      <c r="A50" s="217" t="s">
        <v>87</v>
      </c>
      <c r="B50" s="217"/>
      <c r="C50" s="217"/>
      <c r="D50" s="217"/>
      <c r="E50" s="217"/>
      <c r="F50" s="217"/>
      <c r="G50" s="217"/>
      <c r="H50" s="217"/>
      <c r="I50" s="217"/>
      <c r="J50" s="217"/>
      <c r="K50" s="217"/>
      <c r="L50" s="217"/>
      <c r="M50" s="217"/>
      <c r="N50" s="217"/>
      <c r="O50" s="80"/>
      <c r="P50" s="80"/>
    </row>
    <row r="51" spans="1:16" ht="35.25" customHeight="1">
      <c r="A51" s="217" t="s">
        <v>88</v>
      </c>
      <c r="B51" s="217"/>
      <c r="C51" s="217"/>
      <c r="D51" s="217"/>
      <c r="E51" s="217"/>
      <c r="F51" s="217"/>
      <c r="G51" s="217"/>
      <c r="H51" s="217"/>
      <c r="I51" s="217"/>
      <c r="J51" s="217"/>
      <c r="K51" s="217"/>
      <c r="L51" s="217"/>
      <c r="M51" s="217"/>
      <c r="N51" s="217"/>
      <c r="O51" s="80"/>
      <c r="P51" s="80"/>
    </row>
  </sheetData>
  <mergeCells count="140">
    <mergeCell ref="A50:N50"/>
    <mergeCell ref="A51:N51"/>
    <mergeCell ref="A47:H47"/>
    <mergeCell ref="I47:J47"/>
    <mergeCell ref="K47:L47"/>
    <mergeCell ref="M47:N47"/>
    <mergeCell ref="B48:N48"/>
    <mergeCell ref="A49:N49"/>
    <mergeCell ref="I45:J45"/>
    <mergeCell ref="K45:L45"/>
    <mergeCell ref="M45:N45"/>
    <mergeCell ref="D46:F46"/>
    <mergeCell ref="I46:J46"/>
    <mergeCell ref="K46:L46"/>
    <mergeCell ref="M46:N46"/>
    <mergeCell ref="B37:B45"/>
    <mergeCell ref="C37:C40"/>
    <mergeCell ref="A12:A46"/>
    <mergeCell ref="D12:F12"/>
    <mergeCell ref="I12:J12"/>
    <mergeCell ref="K12:L12"/>
    <mergeCell ref="M12:N12"/>
    <mergeCell ref="B13:B36"/>
    <mergeCell ref="D43:F43"/>
    <mergeCell ref="I43:J43"/>
    <mergeCell ref="K43:L43"/>
    <mergeCell ref="M43:N43"/>
    <mergeCell ref="C44:C45"/>
    <mergeCell ref="D44:F44"/>
    <mergeCell ref="I44:J44"/>
    <mergeCell ref="K44:L44"/>
    <mergeCell ref="M44:N44"/>
    <mergeCell ref="D45:F45"/>
    <mergeCell ref="C41:C42"/>
    <mergeCell ref="D41:F41"/>
    <mergeCell ref="I41:J41"/>
    <mergeCell ref="K41:L41"/>
    <mergeCell ref="M41:N41"/>
    <mergeCell ref="D42:F42"/>
    <mergeCell ref="I42:J42"/>
    <mergeCell ref="K42:L42"/>
    <mergeCell ref="M42:N42"/>
    <mergeCell ref="D38:F38"/>
    <mergeCell ref="M38:N38"/>
    <mergeCell ref="D39:F39"/>
    <mergeCell ref="M39:N39"/>
    <mergeCell ref="D40:F40"/>
    <mergeCell ref="M40:N40"/>
    <mergeCell ref="D36:F36"/>
    <mergeCell ref="I36:J36"/>
    <mergeCell ref="K36:L36"/>
    <mergeCell ref="M36:N36"/>
    <mergeCell ref="D37:F37"/>
    <mergeCell ref="I37:J40"/>
    <mergeCell ref="K37:L40"/>
    <mergeCell ref="M37:N37"/>
    <mergeCell ref="C34:C35"/>
    <mergeCell ref="D34:F34"/>
    <mergeCell ref="I34:J34"/>
    <mergeCell ref="K34:L34"/>
    <mergeCell ref="M34:N34"/>
    <mergeCell ref="D35:F35"/>
    <mergeCell ref="I35:J35"/>
    <mergeCell ref="K35:L35"/>
    <mergeCell ref="M35:N35"/>
    <mergeCell ref="M31:N31"/>
    <mergeCell ref="D32:F32"/>
    <mergeCell ref="I32:J32"/>
    <mergeCell ref="K32:L32"/>
    <mergeCell ref="M32:N32"/>
    <mergeCell ref="D33:F33"/>
    <mergeCell ref="I33:J33"/>
    <mergeCell ref="K33:L33"/>
    <mergeCell ref="M33:N33"/>
    <mergeCell ref="C31:C33"/>
    <mergeCell ref="D31:F31"/>
    <mergeCell ref="I31:J31"/>
    <mergeCell ref="K31:L31"/>
    <mergeCell ref="D23:F23"/>
    <mergeCell ref="D24:F24"/>
    <mergeCell ref="D25:F25"/>
    <mergeCell ref="D26:F26"/>
    <mergeCell ref="D27:F27"/>
    <mergeCell ref="D28:F28"/>
    <mergeCell ref="C13:C30"/>
    <mergeCell ref="A10:A11"/>
    <mergeCell ref="B10:G10"/>
    <mergeCell ref="H10:N10"/>
    <mergeCell ref="B11:G11"/>
    <mergeCell ref="H11:N11"/>
    <mergeCell ref="A4:B9"/>
    <mergeCell ref="M13:N30"/>
    <mergeCell ref="D14:F14"/>
    <mergeCell ref="D15:F15"/>
    <mergeCell ref="D16:F16"/>
    <mergeCell ref="D17:F17"/>
    <mergeCell ref="D18:F18"/>
    <mergeCell ref="D19:F19"/>
    <mergeCell ref="D20:F20"/>
    <mergeCell ref="D21:F21"/>
    <mergeCell ref="D22:F22"/>
    <mergeCell ref="D13:F13"/>
    <mergeCell ref="I13:J30"/>
    <mergeCell ref="K13:L30"/>
    <mergeCell ref="D29:F29"/>
    <mergeCell ref="D30:F30"/>
    <mergeCell ref="J4:K5"/>
    <mergeCell ref="C7:D7"/>
    <mergeCell ref="C9:D9"/>
    <mergeCell ref="F9:G9"/>
    <mergeCell ref="H9:I9"/>
    <mergeCell ref="J9:K9"/>
    <mergeCell ref="A1:N1"/>
    <mergeCell ref="A2:B2"/>
    <mergeCell ref="C2:N2"/>
    <mergeCell ref="A3:B3"/>
    <mergeCell ref="C3:E3"/>
    <mergeCell ref="F3:G3"/>
    <mergeCell ref="H3:N3"/>
    <mergeCell ref="L7:M7"/>
    <mergeCell ref="C8:D8"/>
    <mergeCell ref="F8:G8"/>
    <mergeCell ref="H8:I8"/>
    <mergeCell ref="J8:K8"/>
    <mergeCell ref="L8:M8"/>
    <mergeCell ref="L4:M5"/>
    <mergeCell ref="N4:N5"/>
    <mergeCell ref="C6:D6"/>
    <mergeCell ref="F6:G6"/>
    <mergeCell ref="L9:M9"/>
    <mergeCell ref="H6:I6"/>
    <mergeCell ref="J6:K6"/>
    <mergeCell ref="L6:M6"/>
    <mergeCell ref="C4:D5"/>
    <mergeCell ref="E4:E5"/>
    <mergeCell ref="F4:G5"/>
    <mergeCell ref="H4:I5"/>
    <mergeCell ref="F7:G7"/>
    <mergeCell ref="H7:I7"/>
    <mergeCell ref="J7:K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47"/>
  <sheetViews>
    <sheetView workbookViewId="0" topLeftCell="A13">
      <selection activeCell="U3" sqref="U3"/>
    </sheetView>
  </sheetViews>
  <sheetFormatPr defaultColWidth="9.00390625" defaultRowHeight="15"/>
  <cols>
    <col min="1" max="1" width="6.28125" style="3" customWidth="1"/>
    <col min="2" max="2" width="7.57421875" style="3" customWidth="1"/>
    <col min="3" max="3" width="7.421875" style="3" customWidth="1"/>
    <col min="4" max="4" width="9.7109375" style="3" customWidth="1"/>
    <col min="5" max="5" width="5.140625" style="3" customWidth="1"/>
    <col min="6" max="6" width="9.140625" style="3" customWidth="1"/>
    <col min="7" max="7" width="9.7109375" style="3" customWidth="1"/>
    <col min="8" max="8" width="7.8515625" style="3" customWidth="1"/>
    <col min="9" max="9" width="4.421875" style="3" customWidth="1"/>
    <col min="10" max="10" width="10.421875" style="3" customWidth="1"/>
    <col min="11" max="11" width="10.140625" style="3" customWidth="1"/>
    <col min="12" max="16384" width="9.00390625" style="3" customWidth="1"/>
  </cols>
  <sheetData>
    <row r="1" spans="1:11" ht="39" customHeight="1">
      <c r="A1" s="233" t="s">
        <v>356</v>
      </c>
      <c r="B1" s="234"/>
      <c r="C1" s="234"/>
      <c r="D1" s="234"/>
      <c r="E1" s="234"/>
      <c r="F1" s="234"/>
      <c r="G1" s="234"/>
      <c r="H1" s="234"/>
      <c r="I1" s="234"/>
      <c r="J1" s="234"/>
      <c r="K1" s="234"/>
    </row>
    <row r="2" spans="1:11" ht="40.5" customHeight="1">
      <c r="A2" s="168" t="s">
        <v>55</v>
      </c>
      <c r="B2" s="168"/>
      <c r="C2" s="168"/>
      <c r="D2" s="224" t="s">
        <v>357</v>
      </c>
      <c r="E2" s="225"/>
      <c r="F2" s="225"/>
      <c r="G2" s="225"/>
      <c r="H2" s="225"/>
      <c r="I2" s="225"/>
      <c r="J2" s="225"/>
      <c r="K2" s="226"/>
    </row>
    <row r="3" spans="1:11" ht="42" customHeight="1">
      <c r="A3" s="168" t="s">
        <v>56</v>
      </c>
      <c r="B3" s="168"/>
      <c r="C3" s="168"/>
      <c r="D3" s="224" t="s">
        <v>188</v>
      </c>
      <c r="E3" s="225"/>
      <c r="F3" s="225"/>
      <c r="G3" s="225"/>
      <c r="H3" s="61" t="s">
        <v>67</v>
      </c>
      <c r="I3" s="224" t="s">
        <v>321</v>
      </c>
      <c r="J3" s="225"/>
      <c r="K3" s="226"/>
    </row>
    <row r="4" spans="1:11" ht="22.5">
      <c r="A4" s="168" t="s">
        <v>57</v>
      </c>
      <c r="B4" s="168"/>
      <c r="C4" s="168"/>
      <c r="D4" s="224"/>
      <c r="E4" s="226"/>
      <c r="F4" s="61" t="s">
        <v>366</v>
      </c>
      <c r="G4" s="61" t="s">
        <v>68</v>
      </c>
      <c r="H4" s="61" t="s">
        <v>69</v>
      </c>
      <c r="I4" s="61" t="s">
        <v>6</v>
      </c>
      <c r="J4" s="61" t="s">
        <v>70</v>
      </c>
      <c r="K4" s="61" t="s">
        <v>7</v>
      </c>
    </row>
    <row r="5" spans="1:11" ht="15">
      <c r="A5" s="168"/>
      <c r="B5" s="168"/>
      <c r="C5" s="168"/>
      <c r="D5" s="168" t="s">
        <v>71</v>
      </c>
      <c r="E5" s="168"/>
      <c r="F5" s="61"/>
      <c r="G5" s="61">
        <v>2190</v>
      </c>
      <c r="H5" s="61">
        <v>2036.8</v>
      </c>
      <c r="I5" s="61">
        <v>10</v>
      </c>
      <c r="J5" s="41">
        <v>0.93</v>
      </c>
      <c r="K5" s="61">
        <v>9.3</v>
      </c>
    </row>
    <row r="6" spans="1:11" ht="15">
      <c r="A6" s="168"/>
      <c r="B6" s="168"/>
      <c r="C6" s="168"/>
      <c r="D6" s="224" t="s">
        <v>72</v>
      </c>
      <c r="E6" s="226"/>
      <c r="F6" s="61"/>
      <c r="G6" s="61">
        <v>2190</v>
      </c>
      <c r="H6" s="61"/>
      <c r="I6" s="61"/>
      <c r="J6" s="94"/>
      <c r="K6" s="61"/>
    </row>
    <row r="7" spans="1:11" ht="15">
      <c r="A7" s="168"/>
      <c r="B7" s="168"/>
      <c r="C7" s="168"/>
      <c r="D7" s="168" t="s">
        <v>322</v>
      </c>
      <c r="E7" s="168" t="s">
        <v>323</v>
      </c>
      <c r="F7" s="61"/>
      <c r="G7" s="61"/>
      <c r="H7" s="61"/>
      <c r="I7" s="61"/>
      <c r="J7" s="94"/>
      <c r="K7" s="61"/>
    </row>
    <row r="8" spans="1:11" ht="15">
      <c r="A8" s="168"/>
      <c r="B8" s="168"/>
      <c r="C8" s="168"/>
      <c r="D8" s="168" t="s">
        <v>324</v>
      </c>
      <c r="E8" s="168" t="s">
        <v>324</v>
      </c>
      <c r="F8" s="61"/>
      <c r="G8" s="61"/>
      <c r="H8" s="61"/>
      <c r="I8" s="61"/>
      <c r="J8" s="94"/>
      <c r="K8" s="61"/>
    </row>
    <row r="9" spans="1:11" ht="21" customHeight="1">
      <c r="A9" s="227" t="s">
        <v>74</v>
      </c>
      <c r="B9" s="224" t="s">
        <v>10</v>
      </c>
      <c r="C9" s="225"/>
      <c r="D9" s="225"/>
      <c r="E9" s="225"/>
      <c r="F9" s="226"/>
      <c r="G9" s="224" t="s">
        <v>75</v>
      </c>
      <c r="H9" s="225"/>
      <c r="I9" s="225"/>
      <c r="J9" s="225"/>
      <c r="K9" s="226"/>
    </row>
    <row r="10" spans="1:11" ht="88.5" customHeight="1">
      <c r="A10" s="228"/>
      <c r="B10" s="229" t="s">
        <v>325</v>
      </c>
      <c r="C10" s="230"/>
      <c r="D10" s="230"/>
      <c r="E10" s="230"/>
      <c r="F10" s="230"/>
      <c r="G10" s="230" t="s">
        <v>326</v>
      </c>
      <c r="H10" s="230"/>
      <c r="I10" s="230"/>
      <c r="J10" s="230"/>
      <c r="K10" s="230"/>
    </row>
    <row r="11" spans="1:11" ht="22.5">
      <c r="A11" s="171" t="s">
        <v>76</v>
      </c>
      <c r="B11" s="61" t="s">
        <v>13</v>
      </c>
      <c r="C11" s="61" t="s">
        <v>14</v>
      </c>
      <c r="D11" s="224" t="s">
        <v>15</v>
      </c>
      <c r="E11" s="226"/>
      <c r="F11" s="61" t="s">
        <v>16</v>
      </c>
      <c r="G11" s="61" t="s">
        <v>17</v>
      </c>
      <c r="H11" s="224" t="s">
        <v>6</v>
      </c>
      <c r="I11" s="226"/>
      <c r="J11" s="61" t="s">
        <v>7</v>
      </c>
      <c r="K11" s="61" t="s">
        <v>18</v>
      </c>
    </row>
    <row r="12" spans="1:11" ht="15">
      <c r="A12" s="171"/>
      <c r="B12" s="171" t="s">
        <v>208</v>
      </c>
      <c r="C12" s="168" t="s">
        <v>78</v>
      </c>
      <c r="D12" s="224" t="s">
        <v>327</v>
      </c>
      <c r="E12" s="226"/>
      <c r="F12" s="61" t="s">
        <v>328</v>
      </c>
      <c r="G12" s="61" t="s">
        <v>328</v>
      </c>
      <c r="H12" s="224">
        <v>5</v>
      </c>
      <c r="I12" s="226"/>
      <c r="J12" s="61">
        <v>5</v>
      </c>
      <c r="K12" s="94"/>
    </row>
    <row r="13" spans="1:11" ht="15">
      <c r="A13" s="171"/>
      <c r="B13" s="171"/>
      <c r="C13" s="168"/>
      <c r="D13" s="224" t="s">
        <v>329</v>
      </c>
      <c r="E13" s="226">
        <v>5</v>
      </c>
      <c r="F13" s="61" t="s">
        <v>317</v>
      </c>
      <c r="G13" s="61" t="s">
        <v>317</v>
      </c>
      <c r="H13" s="224">
        <v>5</v>
      </c>
      <c r="I13" s="226"/>
      <c r="J13" s="61" t="s">
        <v>317</v>
      </c>
      <c r="K13" s="94"/>
    </row>
    <row r="14" spans="1:11" ht="15">
      <c r="A14" s="171"/>
      <c r="B14" s="171"/>
      <c r="C14" s="168"/>
      <c r="D14" s="224" t="s">
        <v>330</v>
      </c>
      <c r="E14" s="226">
        <v>10</v>
      </c>
      <c r="F14" s="61" t="s">
        <v>331</v>
      </c>
      <c r="G14" s="61" t="s">
        <v>332</v>
      </c>
      <c r="H14" s="224">
        <v>10</v>
      </c>
      <c r="I14" s="226"/>
      <c r="J14" s="61">
        <v>9</v>
      </c>
      <c r="K14" s="94"/>
    </row>
    <row r="15" spans="1:11" ht="15">
      <c r="A15" s="171"/>
      <c r="B15" s="171"/>
      <c r="C15" s="168"/>
      <c r="D15" s="224" t="s">
        <v>333</v>
      </c>
      <c r="E15" s="226">
        <v>5</v>
      </c>
      <c r="F15" s="61" t="s">
        <v>334</v>
      </c>
      <c r="G15" s="61" t="s">
        <v>335</v>
      </c>
      <c r="H15" s="224">
        <v>5</v>
      </c>
      <c r="I15" s="226"/>
      <c r="J15" s="61">
        <v>3</v>
      </c>
      <c r="K15" s="94"/>
    </row>
    <row r="16" spans="1:11" ht="22.5">
      <c r="A16" s="171"/>
      <c r="B16" s="171"/>
      <c r="C16" s="168" t="s">
        <v>79</v>
      </c>
      <c r="D16" s="224" t="s">
        <v>336</v>
      </c>
      <c r="E16" s="226">
        <v>5</v>
      </c>
      <c r="F16" s="95" t="s">
        <v>337</v>
      </c>
      <c r="G16" s="95" t="s">
        <v>337</v>
      </c>
      <c r="H16" s="224">
        <v>5</v>
      </c>
      <c r="I16" s="226"/>
      <c r="J16" s="61">
        <v>5</v>
      </c>
      <c r="K16" s="94"/>
    </row>
    <row r="17" spans="1:11" ht="15">
      <c r="A17" s="171"/>
      <c r="B17" s="171"/>
      <c r="C17" s="168"/>
      <c r="D17" s="224" t="s">
        <v>338</v>
      </c>
      <c r="E17" s="226">
        <v>5</v>
      </c>
      <c r="F17" s="96">
        <v>1</v>
      </c>
      <c r="G17" s="96">
        <v>1</v>
      </c>
      <c r="H17" s="224">
        <v>5</v>
      </c>
      <c r="I17" s="226"/>
      <c r="J17" s="61">
        <v>5</v>
      </c>
      <c r="K17" s="94"/>
    </row>
    <row r="18" spans="1:11" ht="18" customHeight="1">
      <c r="A18" s="171"/>
      <c r="B18" s="171"/>
      <c r="C18" s="61" t="s">
        <v>80</v>
      </c>
      <c r="D18" s="224" t="s">
        <v>339</v>
      </c>
      <c r="E18" s="226">
        <v>10</v>
      </c>
      <c r="F18" s="95" t="s">
        <v>125</v>
      </c>
      <c r="G18" s="96">
        <v>0.93</v>
      </c>
      <c r="H18" s="224">
        <v>10</v>
      </c>
      <c r="I18" s="226"/>
      <c r="J18" s="61">
        <v>9.3</v>
      </c>
      <c r="K18" s="94"/>
    </row>
    <row r="19" spans="1:11" ht="24" customHeight="1">
      <c r="A19" s="171"/>
      <c r="B19" s="171"/>
      <c r="C19" s="61" t="s">
        <v>315</v>
      </c>
      <c r="D19" s="224" t="s">
        <v>340</v>
      </c>
      <c r="E19" s="226">
        <v>5</v>
      </c>
      <c r="F19" s="61" t="s">
        <v>341</v>
      </c>
      <c r="G19" s="61" t="s">
        <v>342</v>
      </c>
      <c r="H19" s="224">
        <v>5</v>
      </c>
      <c r="I19" s="226"/>
      <c r="J19" s="61">
        <v>4.7</v>
      </c>
      <c r="K19" s="94"/>
    </row>
    <row r="20" spans="1:11" ht="22.5">
      <c r="A20" s="171"/>
      <c r="B20" s="171" t="s">
        <v>265</v>
      </c>
      <c r="C20" s="61" t="s">
        <v>343</v>
      </c>
      <c r="D20" s="224" t="s">
        <v>344</v>
      </c>
      <c r="E20" s="226">
        <v>7</v>
      </c>
      <c r="F20" s="61" t="s">
        <v>345</v>
      </c>
      <c r="G20" s="61" t="s">
        <v>346</v>
      </c>
      <c r="H20" s="224">
        <v>7</v>
      </c>
      <c r="I20" s="226"/>
      <c r="J20" s="61">
        <v>6.5</v>
      </c>
      <c r="K20" s="94"/>
    </row>
    <row r="21" spans="1:11" ht="117">
      <c r="A21" s="171"/>
      <c r="B21" s="171"/>
      <c r="C21" s="61" t="s">
        <v>38</v>
      </c>
      <c r="D21" s="224" t="s">
        <v>347</v>
      </c>
      <c r="E21" s="226">
        <v>7</v>
      </c>
      <c r="F21" s="97" t="s">
        <v>348</v>
      </c>
      <c r="G21" s="97" t="s">
        <v>349</v>
      </c>
      <c r="H21" s="224">
        <v>7</v>
      </c>
      <c r="I21" s="226"/>
      <c r="J21" s="61">
        <v>6.3</v>
      </c>
      <c r="K21" s="94"/>
    </row>
    <row r="22" spans="1:11" ht="22.5">
      <c r="A22" s="171"/>
      <c r="B22" s="171"/>
      <c r="C22" s="61" t="s">
        <v>319</v>
      </c>
      <c r="D22" s="224" t="s">
        <v>350</v>
      </c>
      <c r="E22" s="226">
        <v>8</v>
      </c>
      <c r="F22" s="95" t="s">
        <v>91</v>
      </c>
      <c r="G22" s="96">
        <v>1</v>
      </c>
      <c r="H22" s="224">
        <v>8</v>
      </c>
      <c r="I22" s="226"/>
      <c r="J22" s="61">
        <v>8</v>
      </c>
      <c r="K22" s="94"/>
    </row>
    <row r="23" spans="1:19" ht="22.5">
      <c r="A23" s="171"/>
      <c r="B23" s="171"/>
      <c r="C23" s="61" t="s">
        <v>351</v>
      </c>
      <c r="D23" s="224" t="s">
        <v>286</v>
      </c>
      <c r="E23" s="226">
        <v>10</v>
      </c>
      <c r="F23" s="95" t="s">
        <v>91</v>
      </c>
      <c r="G23" s="96">
        <v>1</v>
      </c>
      <c r="H23" s="224">
        <v>8</v>
      </c>
      <c r="I23" s="226"/>
      <c r="J23" s="61">
        <v>8</v>
      </c>
      <c r="K23" s="94"/>
      <c r="M23" s="98"/>
      <c r="N23" s="98"/>
      <c r="O23" s="98"/>
      <c r="P23" s="98"/>
      <c r="Q23" s="98"/>
      <c r="R23" s="98"/>
      <c r="S23" s="98"/>
    </row>
    <row r="24" spans="1:19" ht="117">
      <c r="A24" s="171"/>
      <c r="B24" s="61" t="s">
        <v>287</v>
      </c>
      <c r="C24" s="99" t="s">
        <v>83</v>
      </c>
      <c r="D24" s="224" t="s">
        <v>352</v>
      </c>
      <c r="E24" s="226">
        <v>8</v>
      </c>
      <c r="F24" s="97" t="s">
        <v>353</v>
      </c>
      <c r="G24" s="97" t="s">
        <v>349</v>
      </c>
      <c r="H24" s="224">
        <v>10</v>
      </c>
      <c r="I24" s="226"/>
      <c r="J24" s="61">
        <v>9</v>
      </c>
      <c r="K24" s="94"/>
      <c r="M24" s="98"/>
      <c r="N24" s="100"/>
      <c r="O24" s="101"/>
      <c r="P24" s="101"/>
      <c r="Q24" s="101"/>
      <c r="R24" s="101"/>
      <c r="S24" s="98"/>
    </row>
    <row r="25" spans="1:19" ht="15">
      <c r="A25" s="224" t="s">
        <v>84</v>
      </c>
      <c r="B25" s="225"/>
      <c r="C25" s="225"/>
      <c r="D25" s="225"/>
      <c r="E25" s="225"/>
      <c r="F25" s="225"/>
      <c r="G25" s="225"/>
      <c r="H25" s="168">
        <v>100</v>
      </c>
      <c r="I25" s="168"/>
      <c r="J25" s="61">
        <v>93</v>
      </c>
      <c r="K25" s="94"/>
      <c r="M25" s="98"/>
      <c r="N25" s="98"/>
      <c r="O25" s="98"/>
      <c r="P25" s="98"/>
      <c r="Q25" s="98"/>
      <c r="R25" s="98"/>
      <c r="S25" s="98"/>
    </row>
    <row r="26" spans="1:19" ht="15">
      <c r="A26" s="102" t="s">
        <v>85</v>
      </c>
      <c r="B26" s="231" t="s">
        <v>354</v>
      </c>
      <c r="C26" s="231"/>
      <c r="D26" s="231"/>
      <c r="E26" s="231"/>
      <c r="F26" s="231"/>
      <c r="G26" s="231"/>
      <c r="H26" s="231"/>
      <c r="I26" s="231"/>
      <c r="J26" s="231"/>
      <c r="K26" s="231"/>
      <c r="L26" s="103"/>
      <c r="M26" s="103"/>
      <c r="N26" s="103"/>
      <c r="O26" s="98"/>
      <c r="P26" s="98"/>
      <c r="Q26" s="98"/>
      <c r="R26" s="98"/>
      <c r="S26" s="98"/>
    </row>
    <row r="27" spans="1:11" ht="35.25" customHeight="1">
      <c r="A27" s="232" t="s">
        <v>355</v>
      </c>
      <c r="B27" s="232"/>
      <c r="C27" s="232"/>
      <c r="D27" s="232"/>
      <c r="E27" s="232"/>
      <c r="F27" s="232"/>
      <c r="G27" s="232"/>
      <c r="H27" s="232"/>
      <c r="I27" s="232"/>
      <c r="J27" s="232"/>
      <c r="K27" s="232"/>
    </row>
    <row r="28" spans="1:11" ht="15">
      <c r="A28" s="104"/>
      <c r="B28" s="104"/>
      <c r="C28" s="104"/>
      <c r="D28" s="104"/>
      <c r="E28" s="104"/>
      <c r="F28" s="104"/>
      <c r="G28" s="104"/>
      <c r="H28" s="104"/>
      <c r="I28" s="104"/>
      <c r="J28" s="105"/>
      <c r="K28" s="105"/>
    </row>
    <row r="29" spans="1:11" ht="15">
      <c r="A29" s="104"/>
      <c r="B29" s="104"/>
      <c r="C29" s="104"/>
      <c r="D29" s="104"/>
      <c r="E29" s="104"/>
      <c r="F29" s="104"/>
      <c r="G29" s="104"/>
      <c r="H29" s="104"/>
      <c r="I29" s="104"/>
      <c r="J29" s="105"/>
      <c r="K29" s="105"/>
    </row>
    <row r="30" spans="1:11" ht="15">
      <c r="A30" s="104"/>
      <c r="B30" s="104"/>
      <c r="C30" s="104"/>
      <c r="D30" s="104"/>
      <c r="E30" s="104"/>
      <c r="F30" s="104"/>
      <c r="G30" s="104"/>
      <c r="H30" s="104"/>
      <c r="I30" s="104"/>
      <c r="J30" s="105"/>
      <c r="K30" s="105"/>
    </row>
    <row r="31" spans="1:11" ht="15">
      <c r="A31" s="104"/>
      <c r="B31" s="104"/>
      <c r="C31" s="104"/>
      <c r="D31" s="104"/>
      <c r="E31" s="104"/>
      <c r="F31" s="104"/>
      <c r="G31" s="104"/>
      <c r="H31" s="104"/>
      <c r="I31" s="104"/>
      <c r="J31" s="105"/>
      <c r="K31" s="105"/>
    </row>
    <row r="32" spans="1:11" ht="15">
      <c r="A32" s="104"/>
      <c r="B32" s="104"/>
      <c r="C32" s="104"/>
      <c r="D32" s="104"/>
      <c r="E32" s="104"/>
      <c r="F32" s="104"/>
      <c r="G32" s="104"/>
      <c r="H32" s="104"/>
      <c r="I32" s="104"/>
      <c r="J32" s="105"/>
      <c r="K32" s="105"/>
    </row>
    <row r="33" spans="1:11" ht="15">
      <c r="A33" s="104"/>
      <c r="B33" s="104"/>
      <c r="C33" s="104"/>
      <c r="D33" s="104"/>
      <c r="E33" s="104"/>
      <c r="F33" s="104"/>
      <c r="G33" s="104"/>
      <c r="H33" s="104"/>
      <c r="I33" s="104"/>
      <c r="J33" s="105"/>
      <c r="K33" s="105"/>
    </row>
    <row r="34" spans="1:11" ht="15">
      <c r="A34" s="104"/>
      <c r="B34" s="104"/>
      <c r="C34" s="104"/>
      <c r="D34" s="104"/>
      <c r="E34" s="104"/>
      <c r="F34" s="104"/>
      <c r="G34" s="104"/>
      <c r="H34" s="104"/>
      <c r="I34" s="104"/>
      <c r="J34" s="105"/>
      <c r="K34" s="105"/>
    </row>
    <row r="35" spans="1:11" ht="15">
      <c r="A35" s="104"/>
      <c r="B35" s="104"/>
      <c r="C35" s="104"/>
      <c r="D35" s="104"/>
      <c r="E35" s="104"/>
      <c r="F35" s="104"/>
      <c r="G35" s="104"/>
      <c r="H35" s="104"/>
      <c r="I35" s="104"/>
      <c r="J35" s="105"/>
      <c r="K35" s="105"/>
    </row>
    <row r="36" spans="1:11" ht="15">
      <c r="A36" s="104"/>
      <c r="B36" s="104"/>
      <c r="C36" s="104"/>
      <c r="D36" s="104"/>
      <c r="E36" s="104"/>
      <c r="F36" s="104"/>
      <c r="G36" s="104"/>
      <c r="H36" s="104"/>
      <c r="I36" s="104"/>
      <c r="J36" s="105"/>
      <c r="K36" s="105"/>
    </row>
    <row r="37" spans="1:11" ht="15">
      <c r="A37" s="104"/>
      <c r="B37" s="104"/>
      <c r="C37" s="104"/>
      <c r="D37" s="104"/>
      <c r="E37" s="104"/>
      <c r="F37" s="104"/>
      <c r="G37" s="104"/>
      <c r="H37" s="104"/>
      <c r="I37" s="104"/>
      <c r="J37" s="105"/>
      <c r="K37" s="105"/>
    </row>
    <row r="38" spans="1:11" ht="15">
      <c r="A38" s="104"/>
      <c r="B38" s="104"/>
      <c r="C38" s="104"/>
      <c r="D38" s="104"/>
      <c r="E38" s="104"/>
      <c r="F38" s="104"/>
      <c r="G38" s="104"/>
      <c r="H38" s="104"/>
      <c r="I38" s="104"/>
      <c r="J38" s="105"/>
      <c r="K38" s="105"/>
    </row>
    <row r="39" spans="1:11" ht="15">
      <c r="A39" s="104"/>
      <c r="B39" s="104"/>
      <c r="C39" s="104"/>
      <c r="D39" s="104"/>
      <c r="E39" s="104"/>
      <c r="F39" s="104"/>
      <c r="G39" s="104"/>
      <c r="H39" s="104"/>
      <c r="I39" s="104"/>
      <c r="J39" s="105"/>
      <c r="K39" s="105"/>
    </row>
    <row r="40" spans="1:11" ht="15">
      <c r="A40" s="104"/>
      <c r="B40" s="104"/>
      <c r="C40" s="104"/>
      <c r="D40" s="104"/>
      <c r="E40" s="104"/>
      <c r="F40" s="104"/>
      <c r="G40" s="104"/>
      <c r="H40" s="104"/>
      <c r="I40" s="104"/>
      <c r="J40" s="105"/>
      <c r="K40" s="105"/>
    </row>
    <row r="41" spans="1:11" ht="15">
      <c r="A41" s="104"/>
      <c r="B41" s="104"/>
      <c r="C41" s="104"/>
      <c r="D41" s="104"/>
      <c r="E41" s="104"/>
      <c r="F41" s="104"/>
      <c r="G41" s="104"/>
      <c r="H41" s="104"/>
      <c r="I41" s="104"/>
      <c r="J41" s="105"/>
      <c r="K41" s="105"/>
    </row>
    <row r="42" spans="1:11" ht="15">
      <c r="A42" s="104"/>
      <c r="B42" s="104"/>
      <c r="C42" s="104"/>
      <c r="D42" s="104"/>
      <c r="E42" s="104"/>
      <c r="F42" s="104"/>
      <c r="G42" s="104"/>
      <c r="H42" s="104"/>
      <c r="I42" s="104"/>
      <c r="J42" s="105"/>
      <c r="K42" s="105"/>
    </row>
    <row r="43" spans="1:11" ht="15">
      <c r="A43" s="104"/>
      <c r="B43" s="104"/>
      <c r="C43" s="104"/>
      <c r="D43" s="104"/>
      <c r="E43" s="104"/>
      <c r="F43" s="104"/>
      <c r="G43" s="104"/>
      <c r="H43" s="104"/>
      <c r="I43" s="104"/>
      <c r="J43" s="105"/>
      <c r="K43" s="105"/>
    </row>
    <row r="44" spans="1:9" ht="15">
      <c r="A44" s="106"/>
      <c r="B44" s="106"/>
      <c r="C44" s="106"/>
      <c r="D44" s="106"/>
      <c r="E44" s="106"/>
      <c r="F44" s="106"/>
      <c r="G44" s="106"/>
      <c r="H44" s="106"/>
      <c r="I44" s="106"/>
    </row>
    <row r="45" spans="1:9" ht="15">
      <c r="A45" s="106"/>
      <c r="B45" s="106"/>
      <c r="C45" s="106"/>
      <c r="D45" s="106"/>
      <c r="E45" s="106"/>
      <c r="F45" s="106"/>
      <c r="G45" s="106"/>
      <c r="H45" s="106"/>
      <c r="I45" s="106"/>
    </row>
    <row r="46" spans="1:9" ht="15">
      <c r="A46" s="106"/>
      <c r="B46" s="106"/>
      <c r="C46" s="106"/>
      <c r="D46" s="106"/>
      <c r="E46" s="106"/>
      <c r="F46" s="106"/>
      <c r="G46" s="106"/>
      <c r="H46" s="106"/>
      <c r="I46" s="106"/>
    </row>
    <row r="47" spans="1:9" ht="15">
      <c r="A47" s="106"/>
      <c r="B47" s="106"/>
      <c r="C47" s="106"/>
      <c r="D47" s="106"/>
      <c r="E47" s="106"/>
      <c r="F47" s="106"/>
      <c r="G47" s="106"/>
      <c r="H47" s="106"/>
      <c r="I47" s="106"/>
    </row>
  </sheetData>
  <mergeCells count="54">
    <mergeCell ref="B26:K26"/>
    <mergeCell ref="A27:K27"/>
    <mergeCell ref="A1:K1"/>
    <mergeCell ref="H22:I22"/>
    <mergeCell ref="D23:E23"/>
    <mergeCell ref="H23:I23"/>
    <mergeCell ref="D24:E24"/>
    <mergeCell ref="H24:I24"/>
    <mergeCell ref="A25:G25"/>
    <mergeCell ref="H25:I25"/>
    <mergeCell ref="D18:E18"/>
    <mergeCell ref="H18:I18"/>
    <mergeCell ref="D19:E19"/>
    <mergeCell ref="H19:I19"/>
    <mergeCell ref="B20:B23"/>
    <mergeCell ref="D20:E20"/>
    <mergeCell ref="H20:I20"/>
    <mergeCell ref="D21:E21"/>
    <mergeCell ref="H21:I21"/>
    <mergeCell ref="D22:E22"/>
    <mergeCell ref="D15:E15"/>
    <mergeCell ref="H15:I15"/>
    <mergeCell ref="A9:A10"/>
    <mergeCell ref="B9:F9"/>
    <mergeCell ref="G9:K9"/>
    <mergeCell ref="B10:F10"/>
    <mergeCell ref="G10:K10"/>
    <mergeCell ref="A11:A24"/>
    <mergeCell ref="D11:E11"/>
    <mergeCell ref="H11:I11"/>
    <mergeCell ref="B12:B19"/>
    <mergeCell ref="C12:C15"/>
    <mergeCell ref="D12:E12"/>
    <mergeCell ref="H12:I12"/>
    <mergeCell ref="D13:E13"/>
    <mergeCell ref="H13:I13"/>
    <mergeCell ref="D14:E14"/>
    <mergeCell ref="H14:I14"/>
    <mergeCell ref="C16:C17"/>
    <mergeCell ref="D16:E16"/>
    <mergeCell ref="H16:I16"/>
    <mergeCell ref="D17:E17"/>
    <mergeCell ref="H17:I17"/>
    <mergeCell ref="A4:C8"/>
    <mergeCell ref="D4:E4"/>
    <mergeCell ref="D5:E5"/>
    <mergeCell ref="D6:E6"/>
    <mergeCell ref="D7:E7"/>
    <mergeCell ref="D8:E8"/>
    <mergeCell ref="A2:C2"/>
    <mergeCell ref="D2:K2"/>
    <mergeCell ref="A3:C3"/>
    <mergeCell ref="D3:G3"/>
    <mergeCell ref="I3:K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46"/>
  <sheetViews>
    <sheetView workbookViewId="0" topLeftCell="A1">
      <selection activeCell="D6" sqref="D6:E6"/>
    </sheetView>
  </sheetViews>
  <sheetFormatPr defaultColWidth="9.00390625" defaultRowHeight="15"/>
  <cols>
    <col min="1" max="1" width="5.421875" style="0" customWidth="1"/>
    <col min="2" max="2" width="8.421875" style="0" customWidth="1"/>
    <col min="3" max="3" width="11.7109375" style="0" customWidth="1"/>
    <col min="4" max="4" width="18.57421875" style="0" customWidth="1"/>
    <col min="5" max="5" width="12.28125" style="0" customWidth="1"/>
    <col min="6" max="6" width="15.140625" style="93" customWidth="1"/>
    <col min="7" max="7" width="10.7109375" style="93" customWidth="1"/>
    <col min="8" max="8" width="19.7109375" style="93" customWidth="1"/>
    <col min="257" max="257" width="5.421875" style="0" customWidth="1"/>
    <col min="258" max="259" width="8.421875" style="0" customWidth="1"/>
    <col min="260" max="260" width="18.57421875" style="0" customWidth="1"/>
    <col min="261" max="261" width="12.28125" style="0" customWidth="1"/>
    <col min="262" max="262" width="15.140625" style="0" customWidth="1"/>
    <col min="263" max="263" width="11.00390625" style="0" customWidth="1"/>
    <col min="264" max="264" width="19.7109375" style="0" customWidth="1"/>
    <col min="513" max="513" width="5.421875" style="0" customWidth="1"/>
    <col min="514" max="515" width="8.421875" style="0" customWidth="1"/>
    <col min="516" max="516" width="18.57421875" style="0" customWidth="1"/>
    <col min="517" max="517" width="12.28125" style="0" customWidth="1"/>
    <col min="518" max="518" width="15.140625" style="0" customWidth="1"/>
    <col min="519" max="519" width="11.00390625" style="0" customWidth="1"/>
    <col min="520" max="520" width="19.7109375" style="0" customWidth="1"/>
    <col min="769" max="769" width="5.421875" style="0" customWidth="1"/>
    <col min="770" max="771" width="8.421875" style="0" customWidth="1"/>
    <col min="772" max="772" width="18.57421875" style="0" customWidth="1"/>
    <col min="773" max="773" width="12.28125" style="0" customWidth="1"/>
    <col min="774" max="774" width="15.140625" style="0" customWidth="1"/>
    <col min="775" max="775" width="11.00390625" style="0" customWidth="1"/>
    <col min="776" max="776" width="19.7109375" style="0" customWidth="1"/>
    <col min="1025" max="1025" width="5.421875" style="0" customWidth="1"/>
    <col min="1026" max="1027" width="8.421875" style="0" customWidth="1"/>
    <col min="1028" max="1028" width="18.57421875" style="0" customWidth="1"/>
    <col min="1029" max="1029" width="12.28125" style="0" customWidth="1"/>
    <col min="1030" max="1030" width="15.140625" style="0" customWidth="1"/>
    <col min="1031" max="1031" width="11.00390625" style="0" customWidth="1"/>
    <col min="1032" max="1032" width="19.7109375" style="0" customWidth="1"/>
    <col min="1281" max="1281" width="5.421875" style="0" customWidth="1"/>
    <col min="1282" max="1283" width="8.421875" style="0" customWidth="1"/>
    <col min="1284" max="1284" width="18.57421875" style="0" customWidth="1"/>
    <col min="1285" max="1285" width="12.28125" style="0" customWidth="1"/>
    <col min="1286" max="1286" width="15.140625" style="0" customWidth="1"/>
    <col min="1287" max="1287" width="11.00390625" style="0" customWidth="1"/>
    <col min="1288" max="1288" width="19.7109375" style="0" customWidth="1"/>
    <col min="1537" max="1537" width="5.421875" style="0" customWidth="1"/>
    <col min="1538" max="1539" width="8.421875" style="0" customWidth="1"/>
    <col min="1540" max="1540" width="18.57421875" style="0" customWidth="1"/>
    <col min="1541" max="1541" width="12.28125" style="0" customWidth="1"/>
    <col min="1542" max="1542" width="15.140625" style="0" customWidth="1"/>
    <col min="1543" max="1543" width="11.00390625" style="0" customWidth="1"/>
    <col min="1544" max="1544" width="19.7109375" style="0" customWidth="1"/>
    <col min="1793" max="1793" width="5.421875" style="0" customWidth="1"/>
    <col min="1794" max="1795" width="8.421875" style="0" customWidth="1"/>
    <col min="1796" max="1796" width="18.57421875" style="0" customWidth="1"/>
    <col min="1797" max="1797" width="12.28125" style="0" customWidth="1"/>
    <col min="1798" max="1798" width="15.140625" style="0" customWidth="1"/>
    <col min="1799" max="1799" width="11.00390625" style="0" customWidth="1"/>
    <col min="1800" max="1800" width="19.7109375" style="0" customWidth="1"/>
    <col min="2049" max="2049" width="5.421875" style="0" customWidth="1"/>
    <col min="2050" max="2051" width="8.421875" style="0" customWidth="1"/>
    <col min="2052" max="2052" width="18.57421875" style="0" customWidth="1"/>
    <col min="2053" max="2053" width="12.28125" style="0" customWidth="1"/>
    <col min="2054" max="2054" width="15.140625" style="0" customWidth="1"/>
    <col min="2055" max="2055" width="11.00390625" style="0" customWidth="1"/>
    <col min="2056" max="2056" width="19.7109375" style="0" customWidth="1"/>
    <col min="2305" max="2305" width="5.421875" style="0" customWidth="1"/>
    <col min="2306" max="2307" width="8.421875" style="0" customWidth="1"/>
    <col min="2308" max="2308" width="18.57421875" style="0" customWidth="1"/>
    <col min="2309" max="2309" width="12.28125" style="0" customWidth="1"/>
    <col min="2310" max="2310" width="15.140625" style="0" customWidth="1"/>
    <col min="2311" max="2311" width="11.00390625" style="0" customWidth="1"/>
    <col min="2312" max="2312" width="19.7109375" style="0" customWidth="1"/>
    <col min="2561" max="2561" width="5.421875" style="0" customWidth="1"/>
    <col min="2562" max="2563" width="8.421875" style="0" customWidth="1"/>
    <col min="2564" max="2564" width="18.57421875" style="0" customWidth="1"/>
    <col min="2565" max="2565" width="12.28125" style="0" customWidth="1"/>
    <col min="2566" max="2566" width="15.140625" style="0" customWidth="1"/>
    <col min="2567" max="2567" width="11.00390625" style="0" customWidth="1"/>
    <col min="2568" max="2568" width="19.7109375" style="0" customWidth="1"/>
    <col min="2817" max="2817" width="5.421875" style="0" customWidth="1"/>
    <col min="2818" max="2819" width="8.421875" style="0" customWidth="1"/>
    <col min="2820" max="2820" width="18.57421875" style="0" customWidth="1"/>
    <col min="2821" max="2821" width="12.28125" style="0" customWidth="1"/>
    <col min="2822" max="2822" width="15.140625" style="0" customWidth="1"/>
    <col min="2823" max="2823" width="11.00390625" style="0" customWidth="1"/>
    <col min="2824" max="2824" width="19.7109375" style="0" customWidth="1"/>
    <col min="3073" max="3073" width="5.421875" style="0" customWidth="1"/>
    <col min="3074" max="3075" width="8.421875" style="0" customWidth="1"/>
    <col min="3076" max="3076" width="18.57421875" style="0" customWidth="1"/>
    <col min="3077" max="3077" width="12.28125" style="0" customWidth="1"/>
    <col min="3078" max="3078" width="15.140625" style="0" customWidth="1"/>
    <col min="3079" max="3079" width="11.00390625" style="0" customWidth="1"/>
    <col min="3080" max="3080" width="19.7109375" style="0" customWidth="1"/>
    <col min="3329" max="3329" width="5.421875" style="0" customWidth="1"/>
    <col min="3330" max="3331" width="8.421875" style="0" customWidth="1"/>
    <col min="3332" max="3332" width="18.57421875" style="0" customWidth="1"/>
    <col min="3333" max="3333" width="12.28125" style="0" customWidth="1"/>
    <col min="3334" max="3334" width="15.140625" style="0" customWidth="1"/>
    <col min="3335" max="3335" width="11.00390625" style="0" customWidth="1"/>
    <col min="3336" max="3336" width="19.7109375" style="0" customWidth="1"/>
    <col min="3585" max="3585" width="5.421875" style="0" customWidth="1"/>
    <col min="3586" max="3587" width="8.421875" style="0" customWidth="1"/>
    <col min="3588" max="3588" width="18.57421875" style="0" customWidth="1"/>
    <col min="3589" max="3589" width="12.28125" style="0" customWidth="1"/>
    <col min="3590" max="3590" width="15.140625" style="0" customWidth="1"/>
    <col min="3591" max="3591" width="11.00390625" style="0" customWidth="1"/>
    <col min="3592" max="3592" width="19.7109375" style="0" customWidth="1"/>
    <col min="3841" max="3841" width="5.421875" style="0" customWidth="1"/>
    <col min="3842" max="3843" width="8.421875" style="0" customWidth="1"/>
    <col min="3844" max="3844" width="18.57421875" style="0" customWidth="1"/>
    <col min="3845" max="3845" width="12.28125" style="0" customWidth="1"/>
    <col min="3846" max="3846" width="15.140625" style="0" customWidth="1"/>
    <col min="3847" max="3847" width="11.00390625" style="0" customWidth="1"/>
    <col min="3848" max="3848" width="19.7109375" style="0" customWidth="1"/>
    <col min="4097" max="4097" width="5.421875" style="0" customWidth="1"/>
    <col min="4098" max="4099" width="8.421875" style="0" customWidth="1"/>
    <col min="4100" max="4100" width="18.57421875" style="0" customWidth="1"/>
    <col min="4101" max="4101" width="12.28125" style="0" customWidth="1"/>
    <col min="4102" max="4102" width="15.140625" style="0" customWidth="1"/>
    <col min="4103" max="4103" width="11.00390625" style="0" customWidth="1"/>
    <col min="4104" max="4104" width="19.7109375" style="0" customWidth="1"/>
    <col min="4353" max="4353" width="5.421875" style="0" customWidth="1"/>
    <col min="4354" max="4355" width="8.421875" style="0" customWidth="1"/>
    <col min="4356" max="4356" width="18.57421875" style="0" customWidth="1"/>
    <col min="4357" max="4357" width="12.28125" style="0" customWidth="1"/>
    <col min="4358" max="4358" width="15.140625" style="0" customWidth="1"/>
    <col min="4359" max="4359" width="11.00390625" style="0" customWidth="1"/>
    <col min="4360" max="4360" width="19.7109375" style="0" customWidth="1"/>
    <col min="4609" max="4609" width="5.421875" style="0" customWidth="1"/>
    <col min="4610" max="4611" width="8.421875" style="0" customWidth="1"/>
    <col min="4612" max="4612" width="18.57421875" style="0" customWidth="1"/>
    <col min="4613" max="4613" width="12.28125" style="0" customWidth="1"/>
    <col min="4614" max="4614" width="15.140625" style="0" customWidth="1"/>
    <col min="4615" max="4615" width="11.00390625" style="0" customWidth="1"/>
    <col min="4616" max="4616" width="19.7109375" style="0" customWidth="1"/>
    <col min="4865" max="4865" width="5.421875" style="0" customWidth="1"/>
    <col min="4866" max="4867" width="8.421875" style="0" customWidth="1"/>
    <col min="4868" max="4868" width="18.57421875" style="0" customWidth="1"/>
    <col min="4869" max="4869" width="12.28125" style="0" customWidth="1"/>
    <col min="4870" max="4870" width="15.140625" style="0" customWidth="1"/>
    <col min="4871" max="4871" width="11.00390625" style="0" customWidth="1"/>
    <col min="4872" max="4872" width="19.7109375" style="0" customWidth="1"/>
    <col min="5121" max="5121" width="5.421875" style="0" customWidth="1"/>
    <col min="5122" max="5123" width="8.421875" style="0" customWidth="1"/>
    <col min="5124" max="5124" width="18.57421875" style="0" customWidth="1"/>
    <col min="5125" max="5125" width="12.28125" style="0" customWidth="1"/>
    <col min="5126" max="5126" width="15.140625" style="0" customWidth="1"/>
    <col min="5127" max="5127" width="11.00390625" style="0" customWidth="1"/>
    <col min="5128" max="5128" width="19.7109375" style="0" customWidth="1"/>
    <col min="5377" max="5377" width="5.421875" style="0" customWidth="1"/>
    <col min="5378" max="5379" width="8.421875" style="0" customWidth="1"/>
    <col min="5380" max="5380" width="18.57421875" style="0" customWidth="1"/>
    <col min="5381" max="5381" width="12.28125" style="0" customWidth="1"/>
    <col min="5382" max="5382" width="15.140625" style="0" customWidth="1"/>
    <col min="5383" max="5383" width="11.00390625" style="0" customWidth="1"/>
    <col min="5384" max="5384" width="19.7109375" style="0" customWidth="1"/>
    <col min="5633" max="5633" width="5.421875" style="0" customWidth="1"/>
    <col min="5634" max="5635" width="8.421875" style="0" customWidth="1"/>
    <col min="5636" max="5636" width="18.57421875" style="0" customWidth="1"/>
    <col min="5637" max="5637" width="12.28125" style="0" customWidth="1"/>
    <col min="5638" max="5638" width="15.140625" style="0" customWidth="1"/>
    <col min="5639" max="5639" width="11.00390625" style="0" customWidth="1"/>
    <col min="5640" max="5640" width="19.7109375" style="0" customWidth="1"/>
    <col min="5889" max="5889" width="5.421875" style="0" customWidth="1"/>
    <col min="5890" max="5891" width="8.421875" style="0" customWidth="1"/>
    <col min="5892" max="5892" width="18.57421875" style="0" customWidth="1"/>
    <col min="5893" max="5893" width="12.28125" style="0" customWidth="1"/>
    <col min="5894" max="5894" width="15.140625" style="0" customWidth="1"/>
    <col min="5895" max="5895" width="11.00390625" style="0" customWidth="1"/>
    <col min="5896" max="5896" width="19.7109375" style="0" customWidth="1"/>
    <col min="6145" max="6145" width="5.421875" style="0" customWidth="1"/>
    <col min="6146" max="6147" width="8.421875" style="0" customWidth="1"/>
    <col min="6148" max="6148" width="18.57421875" style="0" customWidth="1"/>
    <col min="6149" max="6149" width="12.28125" style="0" customWidth="1"/>
    <col min="6150" max="6150" width="15.140625" style="0" customWidth="1"/>
    <col min="6151" max="6151" width="11.00390625" style="0" customWidth="1"/>
    <col min="6152" max="6152" width="19.7109375" style="0" customWidth="1"/>
    <col min="6401" max="6401" width="5.421875" style="0" customWidth="1"/>
    <col min="6402" max="6403" width="8.421875" style="0" customWidth="1"/>
    <col min="6404" max="6404" width="18.57421875" style="0" customWidth="1"/>
    <col min="6405" max="6405" width="12.28125" style="0" customWidth="1"/>
    <col min="6406" max="6406" width="15.140625" style="0" customWidth="1"/>
    <col min="6407" max="6407" width="11.00390625" style="0" customWidth="1"/>
    <col min="6408" max="6408" width="19.7109375" style="0" customWidth="1"/>
    <col min="6657" max="6657" width="5.421875" style="0" customWidth="1"/>
    <col min="6658" max="6659" width="8.421875" style="0" customWidth="1"/>
    <col min="6660" max="6660" width="18.57421875" style="0" customWidth="1"/>
    <col min="6661" max="6661" width="12.28125" style="0" customWidth="1"/>
    <col min="6662" max="6662" width="15.140625" style="0" customWidth="1"/>
    <col min="6663" max="6663" width="11.00390625" style="0" customWidth="1"/>
    <col min="6664" max="6664" width="19.7109375" style="0" customWidth="1"/>
    <col min="6913" max="6913" width="5.421875" style="0" customWidth="1"/>
    <col min="6914" max="6915" width="8.421875" style="0" customWidth="1"/>
    <col min="6916" max="6916" width="18.57421875" style="0" customWidth="1"/>
    <col min="6917" max="6917" width="12.28125" style="0" customWidth="1"/>
    <col min="6918" max="6918" width="15.140625" style="0" customWidth="1"/>
    <col min="6919" max="6919" width="11.00390625" style="0" customWidth="1"/>
    <col min="6920" max="6920" width="19.7109375" style="0" customWidth="1"/>
    <col min="7169" max="7169" width="5.421875" style="0" customWidth="1"/>
    <col min="7170" max="7171" width="8.421875" style="0" customWidth="1"/>
    <col min="7172" max="7172" width="18.57421875" style="0" customWidth="1"/>
    <col min="7173" max="7173" width="12.28125" style="0" customWidth="1"/>
    <col min="7174" max="7174" width="15.140625" style="0" customWidth="1"/>
    <col min="7175" max="7175" width="11.00390625" style="0" customWidth="1"/>
    <col min="7176" max="7176" width="19.7109375" style="0" customWidth="1"/>
    <col min="7425" max="7425" width="5.421875" style="0" customWidth="1"/>
    <col min="7426" max="7427" width="8.421875" style="0" customWidth="1"/>
    <col min="7428" max="7428" width="18.57421875" style="0" customWidth="1"/>
    <col min="7429" max="7429" width="12.28125" style="0" customWidth="1"/>
    <col min="7430" max="7430" width="15.140625" style="0" customWidth="1"/>
    <col min="7431" max="7431" width="11.00390625" style="0" customWidth="1"/>
    <col min="7432" max="7432" width="19.7109375" style="0" customWidth="1"/>
    <col min="7681" max="7681" width="5.421875" style="0" customWidth="1"/>
    <col min="7682" max="7683" width="8.421875" style="0" customWidth="1"/>
    <col min="7684" max="7684" width="18.57421875" style="0" customWidth="1"/>
    <col min="7685" max="7685" width="12.28125" style="0" customWidth="1"/>
    <col min="7686" max="7686" width="15.140625" style="0" customWidth="1"/>
    <col min="7687" max="7687" width="11.00390625" style="0" customWidth="1"/>
    <col min="7688" max="7688" width="19.7109375" style="0" customWidth="1"/>
    <col min="7937" max="7937" width="5.421875" style="0" customWidth="1"/>
    <col min="7938" max="7939" width="8.421875" style="0" customWidth="1"/>
    <col min="7940" max="7940" width="18.57421875" style="0" customWidth="1"/>
    <col min="7941" max="7941" width="12.28125" style="0" customWidth="1"/>
    <col min="7942" max="7942" width="15.140625" style="0" customWidth="1"/>
    <col min="7943" max="7943" width="11.00390625" style="0" customWidth="1"/>
    <col min="7944" max="7944" width="19.7109375" style="0" customWidth="1"/>
    <col min="8193" max="8193" width="5.421875" style="0" customWidth="1"/>
    <col min="8194" max="8195" width="8.421875" style="0" customWidth="1"/>
    <col min="8196" max="8196" width="18.57421875" style="0" customWidth="1"/>
    <col min="8197" max="8197" width="12.28125" style="0" customWidth="1"/>
    <col min="8198" max="8198" width="15.140625" style="0" customWidth="1"/>
    <col min="8199" max="8199" width="11.00390625" style="0" customWidth="1"/>
    <col min="8200" max="8200" width="19.7109375" style="0" customWidth="1"/>
    <col min="8449" max="8449" width="5.421875" style="0" customWidth="1"/>
    <col min="8450" max="8451" width="8.421875" style="0" customWidth="1"/>
    <col min="8452" max="8452" width="18.57421875" style="0" customWidth="1"/>
    <col min="8453" max="8453" width="12.28125" style="0" customWidth="1"/>
    <col min="8454" max="8454" width="15.140625" style="0" customWidth="1"/>
    <col min="8455" max="8455" width="11.00390625" style="0" customWidth="1"/>
    <col min="8456" max="8456" width="19.7109375" style="0" customWidth="1"/>
    <col min="8705" max="8705" width="5.421875" style="0" customWidth="1"/>
    <col min="8706" max="8707" width="8.421875" style="0" customWidth="1"/>
    <col min="8708" max="8708" width="18.57421875" style="0" customWidth="1"/>
    <col min="8709" max="8709" width="12.28125" style="0" customWidth="1"/>
    <col min="8710" max="8710" width="15.140625" style="0" customWidth="1"/>
    <col min="8711" max="8711" width="11.00390625" style="0" customWidth="1"/>
    <col min="8712" max="8712" width="19.7109375" style="0" customWidth="1"/>
    <col min="8961" max="8961" width="5.421875" style="0" customWidth="1"/>
    <col min="8962" max="8963" width="8.421875" style="0" customWidth="1"/>
    <col min="8964" max="8964" width="18.57421875" style="0" customWidth="1"/>
    <col min="8965" max="8965" width="12.28125" style="0" customWidth="1"/>
    <col min="8966" max="8966" width="15.140625" style="0" customWidth="1"/>
    <col min="8967" max="8967" width="11.00390625" style="0" customWidth="1"/>
    <col min="8968" max="8968" width="19.7109375" style="0" customWidth="1"/>
    <col min="9217" max="9217" width="5.421875" style="0" customWidth="1"/>
    <col min="9218" max="9219" width="8.421875" style="0" customWidth="1"/>
    <col min="9220" max="9220" width="18.57421875" style="0" customWidth="1"/>
    <col min="9221" max="9221" width="12.28125" style="0" customWidth="1"/>
    <col min="9222" max="9222" width="15.140625" style="0" customWidth="1"/>
    <col min="9223" max="9223" width="11.00390625" style="0" customWidth="1"/>
    <col min="9224" max="9224" width="19.7109375" style="0" customWidth="1"/>
    <col min="9473" max="9473" width="5.421875" style="0" customWidth="1"/>
    <col min="9474" max="9475" width="8.421875" style="0" customWidth="1"/>
    <col min="9476" max="9476" width="18.57421875" style="0" customWidth="1"/>
    <col min="9477" max="9477" width="12.28125" style="0" customWidth="1"/>
    <col min="9478" max="9478" width="15.140625" style="0" customWidth="1"/>
    <col min="9479" max="9479" width="11.00390625" style="0" customWidth="1"/>
    <col min="9480" max="9480" width="19.7109375" style="0" customWidth="1"/>
    <col min="9729" max="9729" width="5.421875" style="0" customWidth="1"/>
    <col min="9730" max="9731" width="8.421875" style="0" customWidth="1"/>
    <col min="9732" max="9732" width="18.57421875" style="0" customWidth="1"/>
    <col min="9733" max="9733" width="12.28125" style="0" customWidth="1"/>
    <col min="9734" max="9734" width="15.140625" style="0" customWidth="1"/>
    <col min="9735" max="9735" width="11.00390625" style="0" customWidth="1"/>
    <col min="9736" max="9736" width="19.7109375" style="0" customWidth="1"/>
    <col min="9985" max="9985" width="5.421875" style="0" customWidth="1"/>
    <col min="9986" max="9987" width="8.421875" style="0" customWidth="1"/>
    <col min="9988" max="9988" width="18.57421875" style="0" customWidth="1"/>
    <col min="9989" max="9989" width="12.28125" style="0" customWidth="1"/>
    <col min="9990" max="9990" width="15.140625" style="0" customWidth="1"/>
    <col min="9991" max="9991" width="11.00390625" style="0" customWidth="1"/>
    <col min="9992" max="9992" width="19.7109375" style="0" customWidth="1"/>
    <col min="10241" max="10241" width="5.421875" style="0" customWidth="1"/>
    <col min="10242" max="10243" width="8.421875" style="0" customWidth="1"/>
    <col min="10244" max="10244" width="18.57421875" style="0" customWidth="1"/>
    <col min="10245" max="10245" width="12.28125" style="0" customWidth="1"/>
    <col min="10246" max="10246" width="15.140625" style="0" customWidth="1"/>
    <col min="10247" max="10247" width="11.00390625" style="0" customWidth="1"/>
    <col min="10248" max="10248" width="19.7109375" style="0" customWidth="1"/>
    <col min="10497" max="10497" width="5.421875" style="0" customWidth="1"/>
    <col min="10498" max="10499" width="8.421875" style="0" customWidth="1"/>
    <col min="10500" max="10500" width="18.57421875" style="0" customWidth="1"/>
    <col min="10501" max="10501" width="12.28125" style="0" customWidth="1"/>
    <col min="10502" max="10502" width="15.140625" style="0" customWidth="1"/>
    <col min="10503" max="10503" width="11.00390625" style="0" customWidth="1"/>
    <col min="10504" max="10504" width="19.7109375" style="0" customWidth="1"/>
    <col min="10753" max="10753" width="5.421875" style="0" customWidth="1"/>
    <col min="10754" max="10755" width="8.421875" style="0" customWidth="1"/>
    <col min="10756" max="10756" width="18.57421875" style="0" customWidth="1"/>
    <col min="10757" max="10757" width="12.28125" style="0" customWidth="1"/>
    <col min="10758" max="10758" width="15.140625" style="0" customWidth="1"/>
    <col min="10759" max="10759" width="11.00390625" style="0" customWidth="1"/>
    <col min="10760" max="10760" width="19.7109375" style="0" customWidth="1"/>
    <col min="11009" max="11009" width="5.421875" style="0" customWidth="1"/>
    <col min="11010" max="11011" width="8.421875" style="0" customWidth="1"/>
    <col min="11012" max="11012" width="18.57421875" style="0" customWidth="1"/>
    <col min="11013" max="11013" width="12.28125" style="0" customWidth="1"/>
    <col min="11014" max="11014" width="15.140625" style="0" customWidth="1"/>
    <col min="11015" max="11015" width="11.00390625" style="0" customWidth="1"/>
    <col min="11016" max="11016" width="19.7109375" style="0" customWidth="1"/>
    <col min="11265" max="11265" width="5.421875" style="0" customWidth="1"/>
    <col min="11266" max="11267" width="8.421875" style="0" customWidth="1"/>
    <col min="11268" max="11268" width="18.57421875" style="0" customWidth="1"/>
    <col min="11269" max="11269" width="12.28125" style="0" customWidth="1"/>
    <col min="11270" max="11270" width="15.140625" style="0" customWidth="1"/>
    <col min="11271" max="11271" width="11.00390625" style="0" customWidth="1"/>
    <col min="11272" max="11272" width="19.7109375" style="0" customWidth="1"/>
    <col min="11521" max="11521" width="5.421875" style="0" customWidth="1"/>
    <col min="11522" max="11523" width="8.421875" style="0" customWidth="1"/>
    <col min="11524" max="11524" width="18.57421875" style="0" customWidth="1"/>
    <col min="11525" max="11525" width="12.28125" style="0" customWidth="1"/>
    <col min="11526" max="11526" width="15.140625" style="0" customWidth="1"/>
    <col min="11527" max="11527" width="11.00390625" style="0" customWidth="1"/>
    <col min="11528" max="11528" width="19.7109375" style="0" customWidth="1"/>
    <col min="11777" max="11777" width="5.421875" style="0" customWidth="1"/>
    <col min="11778" max="11779" width="8.421875" style="0" customWidth="1"/>
    <col min="11780" max="11780" width="18.57421875" style="0" customWidth="1"/>
    <col min="11781" max="11781" width="12.28125" style="0" customWidth="1"/>
    <col min="11782" max="11782" width="15.140625" style="0" customWidth="1"/>
    <col min="11783" max="11783" width="11.00390625" style="0" customWidth="1"/>
    <col min="11784" max="11784" width="19.7109375" style="0" customWidth="1"/>
    <col min="12033" max="12033" width="5.421875" style="0" customWidth="1"/>
    <col min="12034" max="12035" width="8.421875" style="0" customWidth="1"/>
    <col min="12036" max="12036" width="18.57421875" style="0" customWidth="1"/>
    <col min="12037" max="12037" width="12.28125" style="0" customWidth="1"/>
    <col min="12038" max="12038" width="15.140625" style="0" customWidth="1"/>
    <col min="12039" max="12039" width="11.00390625" style="0" customWidth="1"/>
    <col min="12040" max="12040" width="19.7109375" style="0" customWidth="1"/>
    <col min="12289" max="12289" width="5.421875" style="0" customWidth="1"/>
    <col min="12290" max="12291" width="8.421875" style="0" customWidth="1"/>
    <col min="12292" max="12292" width="18.57421875" style="0" customWidth="1"/>
    <col min="12293" max="12293" width="12.28125" style="0" customWidth="1"/>
    <col min="12294" max="12294" width="15.140625" style="0" customWidth="1"/>
    <col min="12295" max="12295" width="11.00390625" style="0" customWidth="1"/>
    <col min="12296" max="12296" width="19.7109375" style="0" customWidth="1"/>
    <col min="12545" max="12545" width="5.421875" style="0" customWidth="1"/>
    <col min="12546" max="12547" width="8.421875" style="0" customWidth="1"/>
    <col min="12548" max="12548" width="18.57421875" style="0" customWidth="1"/>
    <col min="12549" max="12549" width="12.28125" style="0" customWidth="1"/>
    <col min="12550" max="12550" width="15.140625" style="0" customWidth="1"/>
    <col min="12551" max="12551" width="11.00390625" style="0" customWidth="1"/>
    <col min="12552" max="12552" width="19.7109375" style="0" customWidth="1"/>
    <col min="12801" max="12801" width="5.421875" style="0" customWidth="1"/>
    <col min="12802" max="12803" width="8.421875" style="0" customWidth="1"/>
    <col min="12804" max="12804" width="18.57421875" style="0" customWidth="1"/>
    <col min="12805" max="12805" width="12.28125" style="0" customWidth="1"/>
    <col min="12806" max="12806" width="15.140625" style="0" customWidth="1"/>
    <col min="12807" max="12807" width="11.00390625" style="0" customWidth="1"/>
    <col min="12808" max="12808" width="19.7109375" style="0" customWidth="1"/>
    <col min="13057" max="13057" width="5.421875" style="0" customWidth="1"/>
    <col min="13058" max="13059" width="8.421875" style="0" customWidth="1"/>
    <col min="13060" max="13060" width="18.57421875" style="0" customWidth="1"/>
    <col min="13061" max="13061" width="12.28125" style="0" customWidth="1"/>
    <col min="13062" max="13062" width="15.140625" style="0" customWidth="1"/>
    <col min="13063" max="13063" width="11.00390625" style="0" customWidth="1"/>
    <col min="13064" max="13064" width="19.7109375" style="0" customWidth="1"/>
    <col min="13313" max="13313" width="5.421875" style="0" customWidth="1"/>
    <col min="13314" max="13315" width="8.421875" style="0" customWidth="1"/>
    <col min="13316" max="13316" width="18.57421875" style="0" customWidth="1"/>
    <col min="13317" max="13317" width="12.28125" style="0" customWidth="1"/>
    <col min="13318" max="13318" width="15.140625" style="0" customWidth="1"/>
    <col min="13319" max="13319" width="11.00390625" style="0" customWidth="1"/>
    <col min="13320" max="13320" width="19.7109375" style="0" customWidth="1"/>
    <col min="13569" max="13569" width="5.421875" style="0" customWidth="1"/>
    <col min="13570" max="13571" width="8.421875" style="0" customWidth="1"/>
    <col min="13572" max="13572" width="18.57421875" style="0" customWidth="1"/>
    <col min="13573" max="13573" width="12.28125" style="0" customWidth="1"/>
    <col min="13574" max="13574" width="15.140625" style="0" customWidth="1"/>
    <col min="13575" max="13575" width="11.00390625" style="0" customWidth="1"/>
    <col min="13576" max="13576" width="19.7109375" style="0" customWidth="1"/>
    <col min="13825" max="13825" width="5.421875" style="0" customWidth="1"/>
    <col min="13826" max="13827" width="8.421875" style="0" customWidth="1"/>
    <col min="13828" max="13828" width="18.57421875" style="0" customWidth="1"/>
    <col min="13829" max="13829" width="12.28125" style="0" customWidth="1"/>
    <col min="13830" max="13830" width="15.140625" style="0" customWidth="1"/>
    <col min="13831" max="13831" width="11.00390625" style="0" customWidth="1"/>
    <col min="13832" max="13832" width="19.7109375" style="0" customWidth="1"/>
    <col min="14081" max="14081" width="5.421875" style="0" customWidth="1"/>
    <col min="14082" max="14083" width="8.421875" style="0" customWidth="1"/>
    <col min="14084" max="14084" width="18.57421875" style="0" customWidth="1"/>
    <col min="14085" max="14085" width="12.28125" style="0" customWidth="1"/>
    <col min="14086" max="14086" width="15.140625" style="0" customWidth="1"/>
    <col min="14087" max="14087" width="11.00390625" style="0" customWidth="1"/>
    <col min="14088" max="14088" width="19.7109375" style="0" customWidth="1"/>
    <col min="14337" max="14337" width="5.421875" style="0" customWidth="1"/>
    <col min="14338" max="14339" width="8.421875" style="0" customWidth="1"/>
    <col min="14340" max="14340" width="18.57421875" style="0" customWidth="1"/>
    <col min="14341" max="14341" width="12.28125" style="0" customWidth="1"/>
    <col min="14342" max="14342" width="15.140625" style="0" customWidth="1"/>
    <col min="14343" max="14343" width="11.00390625" style="0" customWidth="1"/>
    <col min="14344" max="14344" width="19.7109375" style="0" customWidth="1"/>
    <col min="14593" max="14593" width="5.421875" style="0" customWidth="1"/>
    <col min="14594" max="14595" width="8.421875" style="0" customWidth="1"/>
    <col min="14596" max="14596" width="18.57421875" style="0" customWidth="1"/>
    <col min="14597" max="14597" width="12.28125" style="0" customWidth="1"/>
    <col min="14598" max="14598" width="15.140625" style="0" customWidth="1"/>
    <col min="14599" max="14599" width="11.00390625" style="0" customWidth="1"/>
    <col min="14600" max="14600" width="19.7109375" style="0" customWidth="1"/>
    <col min="14849" max="14849" width="5.421875" style="0" customWidth="1"/>
    <col min="14850" max="14851" width="8.421875" style="0" customWidth="1"/>
    <col min="14852" max="14852" width="18.57421875" style="0" customWidth="1"/>
    <col min="14853" max="14853" width="12.28125" style="0" customWidth="1"/>
    <col min="14854" max="14854" width="15.140625" style="0" customWidth="1"/>
    <col min="14855" max="14855" width="11.00390625" style="0" customWidth="1"/>
    <col min="14856" max="14856" width="19.7109375" style="0" customWidth="1"/>
    <col min="15105" max="15105" width="5.421875" style="0" customWidth="1"/>
    <col min="15106" max="15107" width="8.421875" style="0" customWidth="1"/>
    <col min="15108" max="15108" width="18.57421875" style="0" customWidth="1"/>
    <col min="15109" max="15109" width="12.28125" style="0" customWidth="1"/>
    <col min="15110" max="15110" width="15.140625" style="0" customWidth="1"/>
    <col min="15111" max="15111" width="11.00390625" style="0" customWidth="1"/>
    <col min="15112" max="15112" width="19.7109375" style="0" customWidth="1"/>
    <col min="15361" max="15361" width="5.421875" style="0" customWidth="1"/>
    <col min="15362" max="15363" width="8.421875" style="0" customWidth="1"/>
    <col min="15364" max="15364" width="18.57421875" style="0" customWidth="1"/>
    <col min="15365" max="15365" width="12.28125" style="0" customWidth="1"/>
    <col min="15366" max="15366" width="15.140625" style="0" customWidth="1"/>
    <col min="15367" max="15367" width="11.00390625" style="0" customWidth="1"/>
    <col min="15368" max="15368" width="19.7109375" style="0" customWidth="1"/>
    <col min="15617" max="15617" width="5.421875" style="0" customWidth="1"/>
    <col min="15618" max="15619" width="8.421875" style="0" customWidth="1"/>
    <col min="15620" max="15620" width="18.57421875" style="0" customWidth="1"/>
    <col min="15621" max="15621" width="12.28125" style="0" customWidth="1"/>
    <col min="15622" max="15622" width="15.140625" style="0" customWidth="1"/>
    <col min="15623" max="15623" width="11.00390625" style="0" customWidth="1"/>
    <col min="15624" max="15624" width="19.7109375" style="0" customWidth="1"/>
    <col min="15873" max="15873" width="5.421875" style="0" customWidth="1"/>
    <col min="15874" max="15875" width="8.421875" style="0" customWidth="1"/>
    <col min="15876" max="15876" width="18.57421875" style="0" customWidth="1"/>
    <col min="15877" max="15877" width="12.28125" style="0" customWidth="1"/>
    <col min="15878" max="15878" width="15.140625" style="0" customWidth="1"/>
    <col min="15879" max="15879" width="11.00390625" style="0" customWidth="1"/>
    <col min="15880" max="15880" width="19.7109375" style="0" customWidth="1"/>
    <col min="16129" max="16129" width="5.421875" style="0" customWidth="1"/>
    <col min="16130" max="16131" width="8.421875" style="0" customWidth="1"/>
    <col min="16132" max="16132" width="18.57421875" style="0" customWidth="1"/>
    <col min="16133" max="16133" width="12.28125" style="0" customWidth="1"/>
    <col min="16134" max="16134" width="15.140625" style="0" customWidth="1"/>
    <col min="16135" max="16135" width="11.00390625" style="0" customWidth="1"/>
    <col min="16136" max="16136" width="19.7109375" style="0" customWidth="1"/>
  </cols>
  <sheetData>
    <row r="1" spans="1:4" s="82" customFormat="1" ht="24" customHeight="1">
      <c r="A1" s="257" t="s">
        <v>295</v>
      </c>
      <c r="B1" s="257"/>
      <c r="C1" s="81"/>
      <c r="D1" s="81"/>
    </row>
    <row r="2" spans="1:8" ht="30" customHeight="1">
      <c r="A2" s="258" t="s">
        <v>296</v>
      </c>
      <c r="B2" s="258"/>
      <c r="C2" s="258"/>
      <c r="D2" s="258"/>
      <c r="E2" s="258"/>
      <c r="F2" s="258"/>
      <c r="G2" s="258"/>
      <c r="H2" s="258"/>
    </row>
    <row r="3" spans="1:8" ht="21" customHeight="1">
      <c r="A3" s="259" t="s">
        <v>297</v>
      </c>
      <c r="B3" s="259"/>
      <c r="C3" s="259"/>
      <c r="D3" s="259"/>
      <c r="E3" s="259"/>
      <c r="F3" s="259"/>
      <c r="G3" s="259"/>
      <c r="H3" s="259"/>
    </row>
    <row r="4" spans="1:8" s="83" customFormat="1" ht="36.75" customHeight="1">
      <c r="A4" s="242" t="s">
        <v>298</v>
      </c>
      <c r="B4" s="242"/>
      <c r="C4" s="242"/>
      <c r="D4" s="260" t="s">
        <v>320</v>
      </c>
      <c r="E4" s="261"/>
      <c r="F4" s="261"/>
      <c r="G4" s="261"/>
      <c r="H4" s="262"/>
    </row>
    <row r="5" spans="1:8" s="83" customFormat="1" ht="18.6" customHeight="1">
      <c r="A5" s="242" t="s">
        <v>299</v>
      </c>
      <c r="B5" s="242"/>
      <c r="C5" s="242"/>
      <c r="D5" s="243" t="s">
        <v>300</v>
      </c>
      <c r="E5" s="244"/>
      <c r="F5" s="244"/>
      <c r="G5" s="244"/>
      <c r="H5" s="245"/>
    </row>
    <row r="6" spans="1:8" s="83" customFormat="1" ht="18.6" customHeight="1">
      <c r="A6" s="242" t="s">
        <v>301</v>
      </c>
      <c r="B6" s="242"/>
      <c r="C6" s="242"/>
      <c r="D6" s="263" t="s">
        <v>392</v>
      </c>
      <c r="E6" s="263"/>
      <c r="F6" s="84" t="s">
        <v>302</v>
      </c>
      <c r="G6" s="242" t="s">
        <v>303</v>
      </c>
      <c r="H6" s="242"/>
    </row>
    <row r="7" spans="1:8" s="83" customFormat="1" ht="24">
      <c r="A7" s="242" t="s">
        <v>304</v>
      </c>
      <c r="B7" s="242"/>
      <c r="C7" s="242"/>
      <c r="D7" s="85"/>
      <c r="E7" s="84" t="s">
        <v>3</v>
      </c>
      <c r="F7" s="242" t="s">
        <v>60</v>
      </c>
      <c r="G7" s="242"/>
      <c r="H7" s="84" t="s">
        <v>305</v>
      </c>
    </row>
    <row r="8" spans="1:8" s="83" customFormat="1" ht="15.95" customHeight="1">
      <c r="A8" s="242"/>
      <c r="B8" s="242"/>
      <c r="C8" s="242"/>
      <c r="D8" s="85" t="s">
        <v>306</v>
      </c>
      <c r="E8" s="86">
        <v>100</v>
      </c>
      <c r="F8" s="264">
        <v>100</v>
      </c>
      <c r="G8" s="265"/>
      <c r="H8" s="87">
        <v>1</v>
      </c>
    </row>
    <row r="9" spans="1:8" s="83" customFormat="1" ht="15.95" customHeight="1">
      <c r="A9" s="242"/>
      <c r="B9" s="242"/>
      <c r="C9" s="242"/>
      <c r="D9" s="88" t="s">
        <v>307</v>
      </c>
      <c r="E9" s="89">
        <v>100</v>
      </c>
      <c r="F9" s="266">
        <v>100</v>
      </c>
      <c r="G9" s="267"/>
      <c r="H9" s="87">
        <v>1</v>
      </c>
    </row>
    <row r="10" spans="1:8" s="83" customFormat="1" ht="15.95" customHeight="1">
      <c r="A10" s="242"/>
      <c r="B10" s="242"/>
      <c r="C10" s="242"/>
      <c r="D10" s="88" t="s">
        <v>308</v>
      </c>
      <c r="E10" s="90"/>
      <c r="F10" s="268"/>
      <c r="G10" s="269"/>
      <c r="H10" s="91"/>
    </row>
    <row r="11" spans="1:8" s="83" customFormat="1" ht="15.95" customHeight="1">
      <c r="A11" s="242"/>
      <c r="B11" s="242"/>
      <c r="C11" s="242"/>
      <c r="D11" s="92" t="s">
        <v>309</v>
      </c>
      <c r="E11" s="90"/>
      <c r="F11" s="268"/>
      <c r="G11" s="269"/>
      <c r="H11" s="91"/>
    </row>
    <row r="12" spans="1:8" s="83" customFormat="1" ht="60" customHeight="1">
      <c r="A12" s="270" t="s">
        <v>310</v>
      </c>
      <c r="B12" s="246" t="s">
        <v>367</v>
      </c>
      <c r="C12" s="247"/>
      <c r="D12" s="247"/>
      <c r="E12" s="248"/>
      <c r="F12" s="252" t="s">
        <v>368</v>
      </c>
      <c r="G12" s="253"/>
      <c r="H12" s="253"/>
    </row>
    <row r="13" spans="1:8" s="83" customFormat="1" ht="60" customHeight="1">
      <c r="A13" s="271"/>
      <c r="B13" s="249"/>
      <c r="C13" s="250"/>
      <c r="D13" s="250"/>
      <c r="E13" s="251"/>
      <c r="F13" s="254" t="s">
        <v>368</v>
      </c>
      <c r="G13" s="254"/>
      <c r="H13" s="254"/>
    </row>
    <row r="14" spans="1:8" s="110" customFormat="1" ht="26.1" customHeight="1">
      <c r="A14" s="255" t="s">
        <v>76</v>
      </c>
      <c r="B14" s="109" t="s">
        <v>311</v>
      </c>
      <c r="C14" s="109" t="s">
        <v>14</v>
      </c>
      <c r="D14" s="240" t="s">
        <v>15</v>
      </c>
      <c r="E14" s="240"/>
      <c r="F14" s="109" t="s">
        <v>312</v>
      </c>
      <c r="G14" s="109" t="s">
        <v>313</v>
      </c>
      <c r="H14" s="109" t="s">
        <v>314</v>
      </c>
    </row>
    <row r="15" spans="1:8" s="110" customFormat="1" ht="12.95" customHeight="1">
      <c r="A15" s="255"/>
      <c r="B15" s="238" t="s">
        <v>369</v>
      </c>
      <c r="C15" s="238" t="s">
        <v>78</v>
      </c>
      <c r="D15" s="239" t="s">
        <v>370</v>
      </c>
      <c r="E15" s="239"/>
      <c r="F15" s="111">
        <v>2</v>
      </c>
      <c r="G15" s="111">
        <v>2</v>
      </c>
      <c r="H15" s="111"/>
    </row>
    <row r="16" spans="1:8" s="110" customFormat="1" ht="12.95" customHeight="1">
      <c r="A16" s="255"/>
      <c r="B16" s="238"/>
      <c r="C16" s="238"/>
      <c r="D16" s="272" t="s">
        <v>371</v>
      </c>
      <c r="E16" s="273"/>
      <c r="F16" s="111"/>
      <c r="G16" s="112"/>
      <c r="H16" s="111"/>
    </row>
    <row r="17" spans="1:8" s="110" customFormat="1" ht="12.95" customHeight="1">
      <c r="A17" s="255"/>
      <c r="B17" s="238"/>
      <c r="C17" s="238"/>
      <c r="D17" s="239" t="s">
        <v>372</v>
      </c>
      <c r="E17" s="239"/>
      <c r="F17" s="113"/>
      <c r="G17" s="112"/>
      <c r="H17" s="111"/>
    </row>
    <row r="18" spans="1:8" s="110" customFormat="1" ht="11.25" customHeight="1">
      <c r="A18" s="255"/>
      <c r="B18" s="238"/>
      <c r="C18" s="238"/>
      <c r="D18" s="241" t="s">
        <v>373</v>
      </c>
      <c r="E18" s="241"/>
      <c r="F18" s="113"/>
      <c r="G18" s="112"/>
      <c r="H18" s="111"/>
    </row>
    <row r="19" spans="1:8" s="110" customFormat="1" ht="12.95" customHeight="1">
      <c r="A19" s="255"/>
      <c r="B19" s="238"/>
      <c r="C19" s="238"/>
      <c r="D19" s="241" t="s">
        <v>374</v>
      </c>
      <c r="E19" s="241"/>
      <c r="F19" s="113"/>
      <c r="G19" s="112"/>
      <c r="H19" s="111"/>
    </row>
    <row r="20" spans="1:8" s="110" customFormat="1" ht="12.95" customHeight="1">
      <c r="A20" s="255"/>
      <c r="B20" s="238"/>
      <c r="C20" s="238"/>
      <c r="D20" s="241" t="s">
        <v>375</v>
      </c>
      <c r="E20" s="241"/>
      <c r="F20" s="113"/>
      <c r="G20" s="112"/>
      <c r="H20" s="111"/>
    </row>
    <row r="21" spans="1:8" s="110" customFormat="1" ht="12.95" customHeight="1">
      <c r="A21" s="255"/>
      <c r="B21" s="238"/>
      <c r="C21" s="238" t="s">
        <v>79</v>
      </c>
      <c r="D21" s="241"/>
      <c r="E21" s="241"/>
      <c r="F21" s="113"/>
      <c r="G21" s="112"/>
      <c r="H21" s="111"/>
    </row>
    <row r="22" spans="1:8" s="110" customFormat="1" ht="12.95" customHeight="1">
      <c r="A22" s="255"/>
      <c r="B22" s="238"/>
      <c r="C22" s="238"/>
      <c r="D22" s="241"/>
      <c r="E22" s="241"/>
      <c r="F22" s="113"/>
      <c r="G22" s="112"/>
      <c r="H22" s="111"/>
    </row>
    <row r="23" spans="1:8" s="110" customFormat="1" ht="12.95" customHeight="1">
      <c r="A23" s="255"/>
      <c r="B23" s="238"/>
      <c r="C23" s="238"/>
      <c r="D23" s="241"/>
      <c r="E23" s="241"/>
      <c r="F23" s="113"/>
      <c r="G23" s="112"/>
      <c r="H23" s="111"/>
    </row>
    <row r="24" spans="1:8" s="110" customFormat="1" ht="12.95" customHeight="1">
      <c r="A24" s="255"/>
      <c r="B24" s="238"/>
      <c r="C24" s="238" t="s">
        <v>80</v>
      </c>
      <c r="D24" s="241" t="s">
        <v>376</v>
      </c>
      <c r="E24" s="241"/>
      <c r="F24" s="114">
        <v>1</v>
      </c>
      <c r="G24" s="114">
        <v>1</v>
      </c>
      <c r="H24" s="111"/>
    </row>
    <row r="25" spans="1:8" s="110" customFormat="1" ht="12.95" customHeight="1">
      <c r="A25" s="255"/>
      <c r="B25" s="238"/>
      <c r="C25" s="238"/>
      <c r="D25" s="241" t="s">
        <v>377</v>
      </c>
      <c r="E25" s="241"/>
      <c r="F25" s="114">
        <v>1</v>
      </c>
      <c r="G25" s="114">
        <v>1</v>
      </c>
      <c r="H25" s="111"/>
    </row>
    <row r="26" spans="1:8" s="110" customFormat="1" ht="12.95" customHeight="1">
      <c r="A26" s="255"/>
      <c r="B26" s="238"/>
      <c r="C26" s="238"/>
      <c r="D26" s="241" t="s">
        <v>378</v>
      </c>
      <c r="E26" s="241"/>
      <c r="F26" s="114">
        <v>1</v>
      </c>
      <c r="G26" s="114">
        <v>1</v>
      </c>
      <c r="H26" s="111"/>
    </row>
    <row r="27" spans="1:8" s="110" customFormat="1" ht="12.95" customHeight="1">
      <c r="A27" s="255"/>
      <c r="B27" s="238"/>
      <c r="C27" s="238" t="s">
        <v>315</v>
      </c>
      <c r="D27" s="241"/>
      <c r="E27" s="241"/>
      <c r="F27" s="113"/>
      <c r="G27" s="112"/>
      <c r="H27" s="111"/>
    </row>
    <row r="28" spans="1:8" s="110" customFormat="1" ht="12.95" customHeight="1">
      <c r="A28" s="255"/>
      <c r="B28" s="238"/>
      <c r="C28" s="238"/>
      <c r="D28" s="241"/>
      <c r="E28" s="241"/>
      <c r="F28" s="113"/>
      <c r="G28" s="112"/>
      <c r="H28" s="111"/>
    </row>
    <row r="29" spans="1:8" s="110" customFormat="1" ht="12.95" customHeight="1">
      <c r="A29" s="255"/>
      <c r="B29" s="238"/>
      <c r="C29" s="238"/>
      <c r="D29" s="241"/>
      <c r="E29" s="241"/>
      <c r="F29" s="113"/>
      <c r="G29" s="112"/>
      <c r="H29" s="111"/>
    </row>
    <row r="30" spans="1:8" s="110" customFormat="1" ht="12.95" customHeight="1">
      <c r="A30" s="255"/>
      <c r="B30" s="238" t="s">
        <v>379</v>
      </c>
      <c r="C30" s="238" t="s">
        <v>316</v>
      </c>
      <c r="D30" s="241" t="s">
        <v>380</v>
      </c>
      <c r="E30" s="241"/>
      <c r="F30" s="113"/>
      <c r="G30" s="115"/>
      <c r="H30" s="95"/>
    </row>
    <row r="31" spans="1:8" s="110" customFormat="1" ht="12.95" customHeight="1">
      <c r="A31" s="255"/>
      <c r="B31" s="238"/>
      <c r="C31" s="238"/>
      <c r="D31" s="241" t="s">
        <v>381</v>
      </c>
      <c r="E31" s="241"/>
      <c r="F31" s="113"/>
      <c r="G31" s="112"/>
      <c r="H31" s="111"/>
    </row>
    <row r="32" spans="1:8" s="110" customFormat="1" ht="12.95" customHeight="1">
      <c r="A32" s="255"/>
      <c r="B32" s="238"/>
      <c r="C32" s="238"/>
      <c r="D32" s="241" t="s">
        <v>382</v>
      </c>
      <c r="E32" s="241"/>
      <c r="F32" s="113"/>
      <c r="G32" s="112"/>
      <c r="H32" s="111"/>
    </row>
    <row r="33" spans="1:8" s="110" customFormat="1" ht="12.95" customHeight="1">
      <c r="A33" s="255"/>
      <c r="B33" s="238"/>
      <c r="C33" s="238"/>
      <c r="D33" s="256" t="s">
        <v>383</v>
      </c>
      <c r="E33" s="256"/>
      <c r="F33" s="116" t="s">
        <v>384</v>
      </c>
      <c r="G33" s="116" t="s">
        <v>384</v>
      </c>
      <c r="H33" s="111"/>
    </row>
    <row r="34" spans="1:8" s="110" customFormat="1" ht="12.95" customHeight="1">
      <c r="A34" s="255"/>
      <c r="B34" s="238"/>
      <c r="C34" s="238" t="s">
        <v>318</v>
      </c>
      <c r="D34" s="241" t="s">
        <v>385</v>
      </c>
      <c r="E34" s="241"/>
      <c r="F34" s="113"/>
      <c r="G34" s="112"/>
      <c r="H34" s="95"/>
    </row>
    <row r="35" spans="1:8" s="110" customFormat="1" ht="12.95" customHeight="1">
      <c r="A35" s="255"/>
      <c r="B35" s="238"/>
      <c r="C35" s="238"/>
      <c r="D35" s="241" t="s">
        <v>386</v>
      </c>
      <c r="E35" s="241"/>
      <c r="F35" s="113"/>
      <c r="G35" s="112"/>
      <c r="H35" s="95"/>
    </row>
    <row r="36" spans="1:8" s="110" customFormat="1" ht="12.95" customHeight="1">
      <c r="A36" s="255"/>
      <c r="B36" s="238"/>
      <c r="C36" s="238"/>
      <c r="D36" s="241" t="s">
        <v>387</v>
      </c>
      <c r="E36" s="241"/>
      <c r="F36" s="116"/>
      <c r="G36" s="112"/>
      <c r="H36" s="111"/>
    </row>
    <row r="37" spans="1:8" s="110" customFormat="1" ht="12.95" customHeight="1">
      <c r="A37" s="255"/>
      <c r="B37" s="238"/>
      <c r="C37" s="238" t="s">
        <v>388</v>
      </c>
      <c r="D37" s="241"/>
      <c r="E37" s="241"/>
      <c r="F37" s="113"/>
      <c r="G37" s="112"/>
      <c r="H37" s="111"/>
    </row>
    <row r="38" spans="1:8" s="110" customFormat="1" ht="12.95" customHeight="1">
      <c r="A38" s="255"/>
      <c r="B38" s="238"/>
      <c r="C38" s="238"/>
      <c r="D38" s="239"/>
      <c r="E38" s="239"/>
      <c r="F38" s="109"/>
      <c r="G38" s="117"/>
      <c r="H38" s="109"/>
    </row>
    <row r="39" spans="1:8" s="110" customFormat="1" ht="12.95" customHeight="1">
      <c r="A39" s="255"/>
      <c r="B39" s="238"/>
      <c r="C39" s="238"/>
      <c r="D39" s="239"/>
      <c r="E39" s="239"/>
      <c r="F39" s="109"/>
      <c r="G39" s="117"/>
      <c r="H39" s="109"/>
    </row>
    <row r="40" spans="1:8" s="110" customFormat="1" ht="12.95" customHeight="1">
      <c r="A40" s="255"/>
      <c r="B40" s="238"/>
      <c r="C40" s="238" t="s">
        <v>81</v>
      </c>
      <c r="D40" s="239"/>
      <c r="E40" s="239"/>
      <c r="F40" s="109"/>
      <c r="G40" s="117"/>
      <c r="H40" s="109"/>
    </row>
    <row r="41" spans="1:8" s="110" customFormat="1" ht="12.95" customHeight="1">
      <c r="A41" s="255"/>
      <c r="B41" s="238"/>
      <c r="C41" s="238"/>
      <c r="D41" s="239"/>
      <c r="E41" s="239"/>
      <c r="F41" s="109"/>
      <c r="G41" s="117"/>
      <c r="H41" s="109"/>
    </row>
    <row r="42" spans="1:8" s="110" customFormat="1" ht="12.95" customHeight="1">
      <c r="A42" s="255"/>
      <c r="B42" s="238"/>
      <c r="C42" s="238"/>
      <c r="D42" s="239"/>
      <c r="E42" s="239"/>
      <c r="F42" s="109"/>
      <c r="G42" s="117"/>
      <c r="H42" s="109"/>
    </row>
    <row r="43" spans="1:8" s="110" customFormat="1" ht="12.95" customHeight="1">
      <c r="A43" s="255"/>
      <c r="B43" s="238" t="s">
        <v>82</v>
      </c>
      <c r="C43" s="238" t="s">
        <v>389</v>
      </c>
      <c r="D43" s="239" t="s">
        <v>390</v>
      </c>
      <c r="E43" s="239"/>
      <c r="F43" s="109"/>
      <c r="G43" s="118"/>
      <c r="H43" s="109"/>
    </row>
    <row r="44" spans="1:8" s="110" customFormat="1" ht="12.95" customHeight="1">
      <c r="A44" s="255"/>
      <c r="B44" s="238"/>
      <c r="C44" s="238"/>
      <c r="D44" s="239" t="s">
        <v>391</v>
      </c>
      <c r="E44" s="239"/>
      <c r="F44" s="109"/>
      <c r="G44" s="118"/>
      <c r="H44" s="109"/>
    </row>
    <row r="45" spans="1:8" s="110" customFormat="1" ht="12.95" customHeight="1">
      <c r="A45" s="255"/>
      <c r="B45" s="238"/>
      <c r="C45" s="238"/>
      <c r="D45" s="240"/>
      <c r="E45" s="240"/>
      <c r="F45" s="109"/>
      <c r="G45" s="117"/>
      <c r="H45" s="109"/>
    </row>
    <row r="46" spans="1:8" s="110" customFormat="1" ht="15.95" customHeight="1">
      <c r="A46" s="119" t="s">
        <v>85</v>
      </c>
      <c r="B46" s="235" t="s">
        <v>291</v>
      </c>
      <c r="C46" s="236"/>
      <c r="D46" s="236"/>
      <c r="E46" s="236"/>
      <c r="F46" s="236"/>
      <c r="G46" s="236"/>
      <c r="H46" s="237"/>
    </row>
  </sheetData>
  <mergeCells count="65">
    <mergeCell ref="D36:E36"/>
    <mergeCell ref="D29:E29"/>
    <mergeCell ref="D30:E30"/>
    <mergeCell ref="D14:E14"/>
    <mergeCell ref="D34:E34"/>
    <mergeCell ref="D35:E35"/>
    <mergeCell ref="D24:E24"/>
    <mergeCell ref="D25:E25"/>
    <mergeCell ref="D26:E26"/>
    <mergeCell ref="D27:E27"/>
    <mergeCell ref="D28:E28"/>
    <mergeCell ref="D20:E20"/>
    <mergeCell ref="D21:E21"/>
    <mergeCell ref="D15:E15"/>
    <mergeCell ref="D22:E22"/>
    <mergeCell ref="D23:E23"/>
    <mergeCell ref="A12:A13"/>
    <mergeCell ref="D16:E16"/>
    <mergeCell ref="D17:E17"/>
    <mergeCell ref="D18:E18"/>
    <mergeCell ref="D19:E19"/>
    <mergeCell ref="A6:C6"/>
    <mergeCell ref="D6:E6"/>
    <mergeCell ref="G6:H6"/>
    <mergeCell ref="A7:C11"/>
    <mergeCell ref="F7:G7"/>
    <mergeCell ref="F8:G8"/>
    <mergeCell ref="F9:G9"/>
    <mergeCell ref="F10:G10"/>
    <mergeCell ref="F11:G11"/>
    <mergeCell ref="A1:B1"/>
    <mergeCell ref="A2:H2"/>
    <mergeCell ref="A3:H3"/>
    <mergeCell ref="A4:C4"/>
    <mergeCell ref="D4:H4"/>
    <mergeCell ref="A5:C5"/>
    <mergeCell ref="D5:H5"/>
    <mergeCell ref="B12:E13"/>
    <mergeCell ref="F12:H13"/>
    <mergeCell ref="A14:A45"/>
    <mergeCell ref="B15:B29"/>
    <mergeCell ref="C15:C20"/>
    <mergeCell ref="C21:C23"/>
    <mergeCell ref="C24:C26"/>
    <mergeCell ref="C27:C29"/>
    <mergeCell ref="B30:B42"/>
    <mergeCell ref="C30:C33"/>
    <mergeCell ref="D31:E31"/>
    <mergeCell ref="D32:E32"/>
    <mergeCell ref="D33:E33"/>
    <mergeCell ref="C34:C36"/>
    <mergeCell ref="C37:C39"/>
    <mergeCell ref="D37:E37"/>
    <mergeCell ref="D38:E38"/>
    <mergeCell ref="D39:E39"/>
    <mergeCell ref="C40:C42"/>
    <mergeCell ref="D40:E40"/>
    <mergeCell ref="D41:E41"/>
    <mergeCell ref="D42:E42"/>
    <mergeCell ref="B46:H46"/>
    <mergeCell ref="B43:B45"/>
    <mergeCell ref="C43:C45"/>
    <mergeCell ref="D43:E43"/>
    <mergeCell ref="D44:E44"/>
    <mergeCell ref="D45:E45"/>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2021-06-23T09:25:49Z</cp:lastPrinted>
  <dcterms:created xsi:type="dcterms:W3CDTF">2018-12-05T00:45:00Z</dcterms:created>
  <dcterms:modified xsi:type="dcterms:W3CDTF">2021-08-25T00:33:01Z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