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tabRatio="933" activeTab="1"/>
  </bookViews>
  <sheets>
    <sheet name="目录" sheetId="12" r:id="rId1"/>
    <sheet name="甘肃煤田地质局部门整体支出绩效自评表" sheetId="4" r:id="rId2"/>
    <sheet name="部门预算项目支出绩效自评结果汇总表" sheetId="5" r:id="rId3"/>
    <sheet name="预算项目支出绩效自评表" sheetId="13" r:id="rId4"/>
  </sheets>
  <calcPr calcId="144525"/>
</workbook>
</file>

<file path=xl/sharedStrings.xml><?xml version="1.0" encoding="utf-8"?>
<sst xmlns="http://schemas.openxmlformats.org/spreadsheetml/2006/main" count="418" uniqueCount="244">
  <si>
    <t>2022年度省级预算执行情况绩效自评报表目录</t>
  </si>
  <si>
    <t>一、部门自评报告</t>
  </si>
  <si>
    <t>二、部门整体支出自评表</t>
  </si>
  <si>
    <t>三、部门预算项目支出绩效自评结果汇总表</t>
  </si>
  <si>
    <t xml:space="preserve">  1.业务费项目绩效自评表</t>
  </si>
  <si>
    <r>
      <rPr>
        <b/>
        <sz val="20"/>
        <color rgb="FF000000"/>
        <rFont val="宋体"/>
        <charset val="134"/>
      </rPr>
      <t>2022年</t>
    </r>
    <r>
      <rPr>
        <b/>
        <u/>
        <sz val="20"/>
        <color rgb="FF000000"/>
        <rFont val="宋体"/>
        <charset val="134"/>
      </rPr>
      <t xml:space="preserve">甘肃煤田地质局 </t>
    </r>
    <r>
      <rPr>
        <b/>
        <sz val="20"/>
        <color rgb="FF000000"/>
        <rFont val="宋体"/>
        <charset val="134"/>
      </rPr>
      <t>部门（单位）整体支出绩效自评表</t>
    </r>
  </si>
  <si>
    <t>部门（单位）名称</t>
  </si>
  <si>
    <t>甘肃煤田地质局</t>
  </si>
  <si>
    <t>部门（单位）整体支出
（万元）</t>
  </si>
  <si>
    <t>年初预算数</t>
  </si>
  <si>
    <t>全年预算数（A）</t>
  </si>
  <si>
    <t>实际支出数（B）</t>
  </si>
  <si>
    <t>执行率（B/A）</t>
  </si>
  <si>
    <t>分值</t>
  </si>
  <si>
    <t>得分</t>
  </si>
  <si>
    <t xml:space="preserve">  全年支出</t>
  </si>
  <si>
    <t>10</t>
  </si>
  <si>
    <t xml:space="preserve">  其中：基本支出</t>
  </si>
  <si>
    <t>-</t>
  </si>
  <si>
    <t>—</t>
  </si>
  <si>
    <t xml:space="preserve">        项目支出</t>
  </si>
  <si>
    <t>年度总体绩效目标完成情况</t>
  </si>
  <si>
    <t>预期目标</t>
  </si>
  <si>
    <t>实际完成情况</t>
  </si>
  <si>
    <t>目标1：聚焦主责主业，地质找矿实现新突破</t>
  </si>
  <si>
    <t>全年实施煤炭资源勘查项目48个，提交煤炭勘查报告11件，新增探明煤炭资源量10.7亿吨，提交煤炭资源储量5.7亿吨。高质量完成煤炭、泥炭、油页岩三个矿种的矿产资源国情调查。高效推进地热等清洁能源、金、萤石矿等非煤矿产查项目。</t>
  </si>
  <si>
    <t>目标2：开拓隐蔽治灾等新兴矿山地质服务市场，延伸产业打造新亮点</t>
  </si>
  <si>
    <t>在传统工程地质、地灾防治、生态修复、土地整治等方面多点开花，完成煤矿隐蔽灾害治理，实验检测，实施山水林田湖草沙一体化保护和修复、矿山生态修复治理，地质灾害治理工程，岩土工程勘察项目</t>
  </si>
  <si>
    <t>目标3：持续强化人才队伍建设，大力推动科技创新</t>
  </si>
  <si>
    <t>过校园招聘引进地质测绘类紧缺专业高校毕业生，围绕煤炭找矿前景研究和靶区优选、自然资源管理和技术服务支撑等产业发展方向申报省自然资源厅科技创新项目，与长安大学等科研院所合作开展找矿方向和地质新方法、新技术研究。</t>
  </si>
  <si>
    <t>目标4：提升管理能力，强化风险防控</t>
  </si>
  <si>
    <t>全局组织开展2次安全生产大检查， “三标一体”管理体系持续改进运行。强化局级监管职责，采取月调度、日协调工作机制抓进度、保落实。</t>
  </si>
  <si>
    <t>目标5：积极落实保障和改善民生</t>
  </si>
  <si>
    <t>高度重视基地建设工作，持续完善和改造新老基地基础设施，生产和生活环境进一步优化美化</t>
  </si>
  <si>
    <t>目标6：全面从严治党构建新格局</t>
  </si>
  <si>
    <t>自觉用习近平新时代中国特色社会主义思想武装头脑，引导党员干部深刻领悟“两个确立”的决定性意义，增强“四个意识”，坚定“四个自信”，做到“两个维护”。</t>
  </si>
  <si>
    <t>一级指标</t>
  </si>
  <si>
    <t>二级指标</t>
  </si>
  <si>
    <t>三级指标</t>
  </si>
  <si>
    <t>年度指标值</t>
  </si>
  <si>
    <t>实际完成值</t>
  </si>
  <si>
    <t>偏差原因分析及改进措施</t>
  </si>
  <si>
    <t>部门管理</t>
  </si>
  <si>
    <t>资金投入</t>
  </si>
  <si>
    <t>基本支出预算执行率</t>
  </si>
  <si>
    <t>=100%</t>
  </si>
  <si>
    <t>100%</t>
  </si>
  <si>
    <t>项目支出预算执行率</t>
  </si>
  <si>
    <t>47%</t>
  </si>
  <si>
    <t>疫情延误，次年加快施工进度</t>
  </si>
  <si>
    <t>“三公经费”控制率</t>
  </si>
  <si>
    <t>&lt;=100%</t>
  </si>
  <si>
    <t>年初预算安排199.12万元，实际支出79.02万元.</t>
  </si>
  <si>
    <t>结转结余变动率</t>
  </si>
  <si>
    <r>
      <rPr>
        <sz val="11"/>
        <color indexed="63"/>
        <rFont val="宋体"/>
        <charset val="134"/>
      </rPr>
      <t>&lt;=</t>
    </r>
    <r>
      <rPr>
        <sz val="11"/>
        <color indexed="63"/>
        <rFont val="宋体"/>
        <charset val="134"/>
      </rPr>
      <t>0</t>
    </r>
    <r>
      <rPr>
        <sz val="11"/>
        <color indexed="63"/>
        <rFont val="宋体"/>
        <charset val="134"/>
      </rPr>
      <t>%</t>
    </r>
  </si>
  <si>
    <t>1156%</t>
  </si>
  <si>
    <t>疫情延误，项目施工延迟资金结转下一年度</t>
  </si>
  <si>
    <t>财务管理</t>
  </si>
  <si>
    <t>财务管理制度健全性</t>
  </si>
  <si>
    <t>健全</t>
  </si>
  <si>
    <t>资金使用规范性</t>
  </si>
  <si>
    <t>规范</t>
  </si>
  <si>
    <t>采购管理</t>
  </si>
  <si>
    <t>政府采购规范性</t>
  </si>
  <si>
    <t>资产管理</t>
  </si>
  <si>
    <t>资产管理规范性</t>
  </si>
  <si>
    <t>人员管理</t>
  </si>
  <si>
    <t>在职人员控制率</t>
  </si>
  <si>
    <t>75%</t>
  </si>
  <si>
    <t>人员聘用需经省编办和省人社厅核准备案。</t>
  </si>
  <si>
    <t>重点工作管理</t>
  </si>
  <si>
    <t>重点工作管理制度健全性</t>
  </si>
  <si>
    <t>履职效果</t>
  </si>
  <si>
    <t>部门履职目标</t>
  </si>
  <si>
    <t>煤炭资源地质勘查项目</t>
  </si>
  <si>
    <t>&gt;=50个</t>
  </si>
  <si>
    <t>48个</t>
  </si>
  <si>
    <t>地质延伸业勘查项目</t>
  </si>
  <si>
    <t>&gt;=602个</t>
  </si>
  <si>
    <t>737个</t>
  </si>
  <si>
    <t>组织全局事业单位人员招聘</t>
  </si>
  <si>
    <t>=22人</t>
  </si>
  <si>
    <t>35人</t>
  </si>
  <si>
    <t>由于单位岗位需求，经编办审核批准增加空编</t>
  </si>
  <si>
    <t>疫情原因，，招考录用工作延迟至2023年开展</t>
  </si>
  <si>
    <t>地质勘查项目质量验收合格率</t>
  </si>
  <si>
    <t>地质勘查项目完成及时性</t>
  </si>
  <si>
    <t>及时</t>
  </si>
  <si>
    <t>地质勘查项目成本控制率</t>
  </si>
  <si>
    <r>
      <rPr>
        <sz val="11"/>
        <color indexed="63"/>
        <rFont val="宋体"/>
        <charset val="134"/>
      </rPr>
      <t>&gt;=0</t>
    </r>
    <r>
      <rPr>
        <sz val="11"/>
        <color indexed="63"/>
        <rFont val="宋体"/>
        <charset val="134"/>
      </rPr>
      <t>%</t>
    </r>
  </si>
  <si>
    <t>疫情延误，项目资金支出延迟，次年加快施工进度</t>
  </si>
  <si>
    <t>部门效果目标</t>
  </si>
  <si>
    <t>提交矿产资源储量</t>
  </si>
  <si>
    <t>&gt;=15.22亿吨</t>
  </si>
  <si>
    <t>5.7亿吨</t>
  </si>
  <si>
    <t>疫情延误，次年加强沟通业务部门合理设定目标值</t>
  </si>
  <si>
    <t>煤炭资源地质找矿突破战略行动启动，省地勘基金项目迅速增长，次年加强沟通业务部门合理设定目标值</t>
  </si>
  <si>
    <t>优化职员岗位需求</t>
  </si>
  <si>
    <t>满足</t>
  </si>
  <si>
    <t>绿色勘查合格率</t>
  </si>
  <si>
    <t>实施项目安全事故发生率</t>
  </si>
  <si>
    <t>=0%</t>
  </si>
  <si>
    <t>0%</t>
  </si>
  <si>
    <t>社会影响</t>
  </si>
  <si>
    <t>单位获奖情况</t>
  </si>
  <si>
    <t>&gt;=1</t>
  </si>
  <si>
    <t>1</t>
  </si>
  <si>
    <t>违法违纪情况</t>
  </si>
  <si>
    <t>=0</t>
  </si>
  <si>
    <t>0</t>
  </si>
  <si>
    <t>能力建设</t>
  </si>
  <si>
    <t>长效管理</t>
  </si>
  <si>
    <t>中期规划建设完备程度</t>
  </si>
  <si>
    <t>完备</t>
  </si>
  <si>
    <t>组织建设</t>
  </si>
  <si>
    <t>党建工作开展规律性</t>
  </si>
  <si>
    <t>&gt;=90%</t>
  </si>
  <si>
    <t>信息化建设情况</t>
  </si>
  <si>
    <t>信息化管理覆盖率</t>
  </si>
  <si>
    <t>人力资源建设</t>
  </si>
  <si>
    <t>人员培训机制完备性</t>
  </si>
  <si>
    <t>档案管理</t>
  </si>
  <si>
    <t>档案管理完备性</t>
  </si>
  <si>
    <t>服务对象满意度</t>
  </si>
  <si>
    <t>服务对象的满意度</t>
  </si>
  <si>
    <t>报告使用人服务满意度</t>
  </si>
  <si>
    <t>90%</t>
  </si>
  <si>
    <t>合    计</t>
  </si>
  <si>
    <r>
      <rPr>
        <sz val="9"/>
        <color rgb="FF000000"/>
        <rFont val="宋体"/>
        <charset val="134"/>
      </rPr>
      <t>其他需要说明的问题</t>
    </r>
    <r>
      <rPr>
        <sz val="8"/>
        <color rgb="FF000000"/>
        <rFont val="宋体"/>
        <charset val="134"/>
      </rPr>
      <t>：无</t>
    </r>
  </si>
  <si>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</si>
  <si>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</si>
  <si>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</si>
  <si>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</si>
  <si>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</si>
  <si>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</si>
  <si>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</si>
  <si>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</si>
  <si>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</si>
  <si>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</si>
  <si>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</si>
  <si>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</si>
  <si>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</si>
  <si>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业务费</t>
  </si>
  <si>
    <t>合计</t>
  </si>
  <si>
    <t>2022年度部门预算项目支出绩效自评表</t>
  </si>
  <si>
    <t>项目名称：</t>
  </si>
  <si>
    <t>主管部门：</t>
  </si>
  <si>
    <t>实施单位：</t>
  </si>
  <si>
    <t>甘肃煤田地质局本级、甘肃煤田地质局一三三队、甘肃煤田地质局综合普查队、甘肃煤田地质局庆阳资源勘查院</t>
  </si>
  <si>
    <t>年初预算数
（万元）</t>
  </si>
  <si>
    <t>全年预算数（万元）</t>
  </si>
  <si>
    <t>全年执行数（万元）</t>
  </si>
  <si>
    <t>执行率（%）</t>
  </si>
  <si>
    <t>年度资金总额</t>
  </si>
  <si>
    <t>261.87</t>
  </si>
  <si>
    <t>149.5</t>
  </si>
  <si>
    <t>143.15</t>
  </si>
  <si>
    <t>95.75</t>
  </si>
  <si>
    <t>其中：财政拨款</t>
  </si>
  <si>
    <t>0.00</t>
  </si>
  <si>
    <t>年度总体目标</t>
  </si>
  <si>
    <t>顺利完成事业单位人员招聘工作，计划组织1场考试，招聘合格人员22人</t>
  </si>
  <si>
    <t>实际完成公开招聘事业单位工作人员35人，因新冠疫情防控因素，资金延迟到2023年初支付。维修办公大楼设施设备，改善办公环境，确保实现资产保值增值，保障单位正常运行。</t>
  </si>
  <si>
    <t>分值（权重）</t>
  </si>
  <si>
    <t>指标得分</t>
  </si>
  <si>
    <t>产出指标</t>
  </si>
  <si>
    <t>数量指标</t>
  </si>
  <si>
    <t>计划招考合格人数</t>
  </si>
  <si>
    <t>单位岗位需求，经编办审核批准增加空编</t>
  </si>
  <si>
    <t>聘请监考老师人数</t>
  </si>
  <si>
    <t>&gt;=30人</t>
  </si>
  <si>
    <t>30人</t>
  </si>
  <si>
    <t>聘请命题及阅卷老师人数</t>
  </si>
  <si>
    <t>&gt;=20人</t>
  </si>
  <si>
    <t>22人</t>
  </si>
  <si>
    <t>日常维护完成率</t>
  </si>
  <si>
    <t>85%</t>
  </si>
  <si>
    <t>由于房租欠收，非税收入上缴不足，导致资金不足，部分维护工程未开展</t>
  </si>
  <si>
    <t>水电通畅率</t>
  </si>
  <si>
    <t>&gt;=95%</t>
  </si>
  <si>
    <t>95%</t>
  </si>
  <si>
    <t/>
  </si>
  <si>
    <t>体检租赁车辆数</t>
  </si>
  <si>
    <t>&gt;=1辆</t>
  </si>
  <si>
    <t>1辆</t>
  </si>
  <si>
    <t>印刷试卷及准考证数量</t>
  </si>
  <si>
    <t>&gt;=550份</t>
  </si>
  <si>
    <t>550份</t>
  </si>
  <si>
    <t>质量指标</t>
  </si>
  <si>
    <t>冬季室内温度</t>
  </si>
  <si>
    <t>&gt;=18摄氏度</t>
  </si>
  <si>
    <t>19摄氏度</t>
  </si>
  <si>
    <t>命题准确率</t>
  </si>
  <si>
    <t>日常维修验收合格</t>
  </si>
  <si>
    <t>试卷印刷质量合格率</t>
  </si>
  <si>
    <t>阅卷准确率</t>
  </si>
  <si>
    <t>&gt;=99%</t>
  </si>
  <si>
    <t>招聘人员合格率</t>
  </si>
  <si>
    <t>时效指标</t>
  </si>
  <si>
    <t>车辆租赁及时性</t>
  </si>
  <si>
    <t>由于疫情原因，考试比原计划推迟，租赁运送体检考生车辆推迟完成。</t>
  </si>
  <si>
    <t>日常维修及时性</t>
  </si>
  <si>
    <t>试卷命题及批阅及时性</t>
  </si>
  <si>
    <t>试卷印刷及时性</t>
  </si>
  <si>
    <t>由于疫情原因，考试比原计划推迟，试卷印刷推迟完成。</t>
  </si>
  <si>
    <t>物业服务及时性</t>
  </si>
  <si>
    <t>招考信息发布及时性</t>
  </si>
  <si>
    <t>组织考试及时性</t>
  </si>
  <si>
    <t>疫情原因，考试比原计划推迟</t>
  </si>
  <si>
    <t>成本指标</t>
  </si>
  <si>
    <t>成本控制率</t>
  </si>
  <si>
    <t>效益指标</t>
  </si>
  <si>
    <t>社会效益指标</t>
  </si>
  <si>
    <t>改善办公环境，保障办公大楼正常运行</t>
  </si>
  <si>
    <t>保障</t>
  </si>
  <si>
    <t>改善房屋周围环境</t>
  </si>
  <si>
    <t>煤田地质局工作人员专业水平提升</t>
  </si>
  <si>
    <t>提升</t>
  </si>
  <si>
    <t>社会大众招考信息知晓率</t>
  </si>
  <si>
    <t>可持续影响指标</t>
  </si>
  <si>
    <t>长效管理机制</t>
  </si>
  <si>
    <t>档案管理机制</t>
  </si>
  <si>
    <t>完善</t>
  </si>
  <si>
    <t>日常维修保修期限</t>
  </si>
  <si>
    <t>&gt;=6月</t>
  </si>
  <si>
    <t>6月</t>
  </si>
  <si>
    <t>物业服务持续性</t>
  </si>
  <si>
    <t>持续</t>
  </si>
  <si>
    <t>信息公开机制</t>
  </si>
  <si>
    <t>满意度指标</t>
  </si>
  <si>
    <t>办公人员满意度</t>
  </si>
  <si>
    <t>&gt;=85%</t>
  </si>
  <si>
    <t>参考人员满意度</t>
  </si>
  <si>
    <t>&gt;=80%</t>
  </si>
  <si>
    <t>租户满意度</t>
  </si>
  <si>
    <t>&gt;=100%</t>
  </si>
  <si>
    <t>总分</t>
  </si>
  <si>
    <t>100</t>
  </si>
  <si>
    <t>优秀</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</si>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</sst>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scheme val="minor"/>
    </font>
    <font>
      <b/>
      <sz val="10"/>
      <color indexed="63"/>
      <name val="宋体"/>
      <charset val="134"/>
    </font>
    <font>
      <sz val="10"/>
      <color indexed="63"/>
      <name val="宋体"/>
      <charset val="134"/>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6"/>
      <color theme="1"/>
      <name val="宋体"/>
      <charset val="134"/>
      <scheme val="minor"/>
    </font>
    <font>
      <sz val="8"/>
      <color indexed="63"/>
      <name val="宋体"/>
      <charset val="134"/>
    </font>
    <font>
      <sz val="11"/>
      <color theme="1"/>
      <name val="黑体"/>
      <charset val="134"/>
    </font>
    <font>
      <b/>
      <sz val="11"/>
      <color theme="1"/>
      <name val="宋体"/>
      <charset val="134"/>
      <scheme val="minor"/>
    </font>
    <font>
      <sz val="10"/>
      <color theme="1"/>
      <name val="宋体"/>
      <charset val="134"/>
    </font>
    <font>
      <sz val="12"/>
      <name val="宋体"/>
      <charset val="134"/>
    </font>
    <font>
      <b/>
      <sz val="20"/>
      <color rgb="FF000000"/>
      <name val="宋体"/>
      <charset val="134"/>
    </font>
    <font>
      <b/>
      <sz val="20"/>
      <color rgb="FF000000"/>
      <name val="宋体"/>
      <charset val="134"/>
    </font>
    <font>
      <b/>
      <sz val="10.5"/>
      <color rgb="FF000000"/>
      <name val="宋体"/>
      <charset val="134"/>
    </font>
    <font>
      <sz val="10.5"/>
      <color rgb="FF000000"/>
      <name val="宋体"/>
      <charset val="134"/>
    </font>
    <font>
      <b/>
      <sz val="9"/>
      <color rgb="FF000000"/>
      <name val="宋体"/>
      <charset val="134"/>
    </font>
    <font>
      <b/>
      <sz val="9"/>
      <color indexed="8"/>
      <name val="宋体"/>
      <charset val="134"/>
    </font>
    <font>
      <sz val="9"/>
      <color rgb="FF000000"/>
      <name val="宋体"/>
      <charset val="134"/>
    </font>
    <font>
      <b/>
      <sz val="9"/>
      <color rgb="FF000000"/>
      <name val="宋体"/>
      <charset val="134"/>
    </font>
    <font>
      <sz val="11"/>
      <color indexed="8"/>
      <name val="宋体"/>
      <charset val="134"/>
    </font>
    <font>
      <sz val="9"/>
      <color theme="1"/>
      <name val="宋体"/>
      <charset val="134"/>
    </font>
    <font>
      <b/>
      <sz val="11"/>
      <color indexed="8"/>
      <name val="宋体"/>
      <charset val="134"/>
    </font>
    <font>
      <sz val="11"/>
      <color indexed="63"/>
      <name val="宋体"/>
      <charset val="134"/>
    </font>
    <font>
      <sz val="8"/>
      <color rgb="FF000000"/>
      <name val="宋体"/>
      <charset val="134"/>
    </font>
    <font>
      <sz val="11"/>
      <color indexed="63"/>
      <name val="宋体"/>
      <charset val="134"/>
    </font>
    <font>
      <sz val="8"/>
      <color rgb="FF000000"/>
      <name val="宋体"/>
      <charset val="134"/>
    </font>
    <font>
      <sz val="10.5"/>
      <name val="宋体"/>
      <charset val="134"/>
    </font>
    <font>
      <sz val="11"/>
      <color theme="1"/>
      <name val="宋体"/>
      <charset val="134"/>
    </font>
    <font>
      <sz val="9"/>
      <color theme="1"/>
      <name val="宋体"/>
      <charset val="134"/>
      <scheme val="minor"/>
    </font>
    <font>
      <sz val="12"/>
      <color theme="1"/>
      <name val="宋体"/>
      <charset val="134"/>
      <scheme val="minor"/>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1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5" fillId="0" borderId="0" applyNumberFormat="0" applyFill="0" applyBorder="0" applyAlignment="0" applyProtection="0">
      <alignment vertical="center"/>
    </xf>
    <xf numFmtId="0" fontId="46" fillId="4" borderId="15" applyNumberFormat="0" applyAlignment="0" applyProtection="0">
      <alignment vertical="center"/>
    </xf>
    <xf numFmtId="0" fontId="47" fillId="5" borderId="16" applyNumberFormat="0" applyAlignment="0" applyProtection="0">
      <alignment vertical="center"/>
    </xf>
    <xf numFmtId="0" fontId="48" fillId="5" borderId="15" applyNumberFormat="0" applyAlignment="0" applyProtection="0">
      <alignment vertical="center"/>
    </xf>
    <xf numFmtId="0" fontId="49" fillId="6" borderId="17" applyNumberFormat="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cellStyleXfs>
  <cellXfs count="107">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2"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 xfId="0" applyNumberFormat="1" applyFont="1" applyBorder="1" applyAlignment="1">
      <alignment horizontal="center" vertical="center"/>
    </xf>
    <xf numFmtId="0" fontId="0" fillId="0" borderId="0" xfId="0" applyBorder="1">
      <alignment vertical="center"/>
    </xf>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lignment vertical="center"/>
    </xf>
    <xf numFmtId="0" fontId="1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10"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0" xfId="0" applyFont="1" applyFill="1" applyBorder="1" applyAlignment="1"/>
    <xf numFmtId="0" fontId="17" fillId="0" borderId="0" xfId="0" applyFont="1" applyFill="1" applyBorder="1" applyAlignment="1">
      <alignment vertical="center"/>
    </xf>
    <xf numFmtId="0" fontId="18"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Fill="1" applyBorder="1" applyAlignment="1">
      <alignment horizontal="center" vertical="center"/>
    </xf>
    <xf numFmtId="0" fontId="20" fillId="0" borderId="6" xfId="0" applyFont="1" applyFill="1" applyBorder="1" applyAlignment="1">
      <alignment horizontal="center" vertical="center" wrapText="1"/>
    </xf>
    <xf numFmtId="0" fontId="24" fillId="0" borderId="1" xfId="0" applyFont="1" applyFill="1" applyBorder="1" applyAlignment="1">
      <alignment vertical="center" wrapText="1"/>
    </xf>
    <xf numFmtId="176" fontId="25" fillId="0" borderId="1"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26" fillId="0" borderId="1" xfId="0" applyFont="1" applyBorder="1" applyAlignment="1">
      <alignment vertical="center" wrapText="1"/>
    </xf>
    <xf numFmtId="0" fontId="20" fillId="0" borderId="2" xfId="0" applyFont="1" applyFill="1" applyBorder="1" applyAlignment="1">
      <alignment horizontal="center" vertical="center"/>
    </xf>
    <xf numFmtId="0" fontId="24" fillId="0" borderId="1" xfId="0" applyFont="1" applyFill="1" applyBorder="1" applyAlignment="1">
      <alignment horizontal="left" vertical="center" wrapText="1"/>
    </xf>
    <xf numFmtId="176" fontId="24" fillId="0" borderId="5"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0" borderId="1" xfId="0" applyNumberFormat="1" applyFont="1" applyFill="1" applyBorder="1" applyAlignment="1" applyProtection="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wrapText="1"/>
    </xf>
    <xf numFmtId="9" fontId="30" fillId="0" borderId="2" xfId="0" applyNumberFormat="1" applyFont="1" applyFill="1" applyBorder="1" applyAlignment="1">
      <alignment vertical="center" wrapText="1"/>
    </xf>
    <xf numFmtId="0" fontId="31"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32" fillId="0" borderId="2" xfId="0" applyNumberFormat="1" applyFont="1" applyFill="1" applyBorder="1" applyAlignment="1">
      <alignment vertical="center" wrapText="1"/>
    </xf>
    <xf numFmtId="0" fontId="0" fillId="0" borderId="7" xfId="0" applyBorder="1" applyAlignment="1">
      <alignment horizontal="center" vertical="center" wrapText="1"/>
    </xf>
    <xf numFmtId="0" fontId="31" fillId="2" borderId="1" xfId="0" applyFont="1" applyFill="1" applyBorder="1" applyAlignment="1">
      <alignment horizontal="left" vertical="center" wrapText="1"/>
    </xf>
    <xf numFmtId="9" fontId="33" fillId="0" borderId="2"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 xfId="0" applyFont="1" applyFill="1" applyBorder="1" applyAlignment="1">
      <alignment horizontal="left" vertical="center" wrapText="1"/>
    </xf>
    <xf numFmtId="9" fontId="21"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0" fillId="0" borderId="10"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35" fillId="0" borderId="4" xfId="0" applyFont="1" applyBorder="1" applyAlignment="1">
      <alignment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30" fillId="0" borderId="11" xfId="0" applyFont="1" applyFill="1" applyBorder="1" applyAlignment="1">
      <alignment horizontal="left" vertical="center" wrapText="1"/>
    </xf>
    <xf numFmtId="0" fontId="36" fillId="0" borderId="0" xfId="0" applyFont="1">
      <alignment vertical="center"/>
    </xf>
    <xf numFmtId="0" fontId="2" fillId="0" borderId="0" xfId="0" applyFont="1" applyBorder="1" applyAlignment="1">
      <alignment horizontal="center" vertical="center"/>
    </xf>
    <xf numFmtId="0" fontId="37" fillId="0" borderId="0" xfId="0" applyFont="1" applyBorder="1">
      <alignment vertical="center"/>
    </xf>
    <xf numFmtId="0" fontId="36"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7" sqref="A17"/>
    </sheetView>
  </sheetViews>
  <sheetFormatPr defaultColWidth="9" defaultRowHeight="13.5"/>
  <cols>
    <col min="1" max="1" width="81.625" customWidth="1"/>
  </cols>
  <sheetData>
    <row r="1" spans="1:1">
      <c r="A1" s="27"/>
    </row>
    <row r="2" ht="40.5" customHeight="1" spans="1:1">
      <c r="A2" s="104" t="s">
        <v>0</v>
      </c>
    </row>
    <row r="3" ht="19.5" customHeight="1" spans="1:1">
      <c r="A3" s="27"/>
    </row>
    <row r="4" s="103" customFormat="1" ht="30.75" customHeight="1" spans="1:1">
      <c r="A4" s="105" t="s">
        <v>1</v>
      </c>
    </row>
    <row r="5" s="103" customFormat="1" ht="30.75" customHeight="1" spans="1:1">
      <c r="A5" s="105" t="s">
        <v>2</v>
      </c>
    </row>
    <row r="6" s="103" customFormat="1" ht="30.75" customHeight="1" spans="1:1">
      <c r="A6" s="105" t="s">
        <v>3</v>
      </c>
    </row>
    <row r="7" s="103" customFormat="1" ht="30.75" customHeight="1" spans="1:1">
      <c r="A7" s="106" t="s">
        <v>4</v>
      </c>
    </row>
    <row r="8" spans="1:1">
      <c r="A8" s="27"/>
    </row>
    <row r="9" spans="1:1">
      <c r="A9" s="27"/>
    </row>
  </sheetData>
  <pageMargins left="0.7" right="0.7" top="1.34" bottom="0.75" header="1"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50"/>
  <sheetViews>
    <sheetView tabSelected="1" zoomScale="120" zoomScaleNormal="120" workbookViewId="0">
      <selection activeCell="A45" sqref="A45:I45"/>
    </sheetView>
  </sheetViews>
  <sheetFormatPr defaultColWidth="11" defaultRowHeight="14.25"/>
  <cols>
    <col min="1" max="1" width="15.875" style="46" customWidth="1"/>
    <col min="2" max="2" width="17" style="46" customWidth="1"/>
    <col min="3" max="3" width="23.125" style="46" customWidth="1"/>
    <col min="4" max="4" width="15.375" style="46" customWidth="1"/>
    <col min="5" max="5" width="13.5" style="46" customWidth="1"/>
    <col min="6" max="6" width="9.125" style="46" customWidth="1"/>
    <col min="7" max="7" width="7.875" style="46" customWidth="1"/>
    <col min="8" max="8" width="12.125" style="46" customWidth="1"/>
    <col min="9" max="9" width="17.625" style="46" customWidth="1"/>
    <col min="10" max="16361" width="11" style="46"/>
    <col min="16362" max="16384" width="11" style="47"/>
  </cols>
  <sheetData>
    <row r="1" s="46" customFormat="1" ht="40.5" customHeight="1" spans="1:9">
      <c r="A1" s="48" t="s">
        <v>5</v>
      </c>
      <c r="B1" s="49"/>
      <c r="C1" s="49"/>
      <c r="D1" s="49"/>
      <c r="E1" s="49"/>
      <c r="F1" s="49"/>
      <c r="G1" s="49"/>
      <c r="H1" s="49"/>
      <c r="I1" s="49"/>
    </row>
    <row r="2" s="46" customFormat="1" ht="15.75" customHeight="1" spans="1:9">
      <c r="A2" s="50" t="s">
        <v>6</v>
      </c>
      <c r="B2" s="51" t="s">
        <v>7</v>
      </c>
      <c r="C2" s="52"/>
      <c r="D2" s="52"/>
      <c r="E2" s="52"/>
      <c r="F2" s="52"/>
      <c r="G2" s="52"/>
      <c r="H2" s="52"/>
      <c r="I2" s="96"/>
    </row>
    <row r="3" s="46" customFormat="1" ht="18.75" customHeight="1" spans="1:9">
      <c r="A3" s="53" t="s">
        <v>8</v>
      </c>
      <c r="B3" s="54"/>
      <c r="C3" s="55" t="s">
        <v>9</v>
      </c>
      <c r="D3" s="56" t="s">
        <v>10</v>
      </c>
      <c r="E3" s="57" t="s">
        <v>11</v>
      </c>
      <c r="F3" s="58" t="s">
        <v>12</v>
      </c>
      <c r="G3" s="59" t="s">
        <v>13</v>
      </c>
      <c r="H3" s="60" t="s">
        <v>14</v>
      </c>
      <c r="I3" s="97"/>
    </row>
    <row r="4" s="46" customFormat="1" ht="20.25" customHeight="1" spans="1:9">
      <c r="A4" s="61"/>
      <c r="B4" s="62" t="s">
        <v>15</v>
      </c>
      <c r="C4" s="63">
        <f>C5+C6</f>
        <v>44565.82</v>
      </c>
      <c r="D4" s="63">
        <f>D5+D6</f>
        <v>74335.45</v>
      </c>
      <c r="E4" s="63">
        <f>E5+E6</f>
        <v>63006.29</v>
      </c>
      <c r="F4" s="64">
        <f>(E4/D4)</f>
        <v>0.847594115593569</v>
      </c>
      <c r="G4" s="65" t="s">
        <v>16</v>
      </c>
      <c r="H4" s="66">
        <v>8.48</v>
      </c>
      <c r="I4" s="98">
        <v>8.48</v>
      </c>
    </row>
    <row r="5" s="46" customFormat="1" ht="16.5" customHeight="1" spans="1:9">
      <c r="A5" s="61"/>
      <c r="B5" s="67" t="s">
        <v>17</v>
      </c>
      <c r="C5" s="68">
        <v>43401.44</v>
      </c>
      <c r="D5" s="68">
        <v>53034.37</v>
      </c>
      <c r="E5" s="68">
        <v>53034.37</v>
      </c>
      <c r="F5" s="64">
        <f t="shared" ref="F5:F6" si="0">(E5/D5)</f>
        <v>1</v>
      </c>
      <c r="G5" s="65" t="s">
        <v>18</v>
      </c>
      <c r="H5" s="66"/>
      <c r="I5" s="98" t="s">
        <v>19</v>
      </c>
    </row>
    <row r="6" s="46" customFormat="1" ht="21" customHeight="1" spans="1:9">
      <c r="A6" s="69"/>
      <c r="B6" s="67" t="s">
        <v>20</v>
      </c>
      <c r="C6" s="68">
        <v>1164.38</v>
      </c>
      <c r="D6" s="68">
        <v>21301.08</v>
      </c>
      <c r="E6" s="68">
        <v>9971.92</v>
      </c>
      <c r="F6" s="64">
        <f t="shared" si="0"/>
        <v>0.468141521462762</v>
      </c>
      <c r="G6" s="65" t="s">
        <v>18</v>
      </c>
      <c r="H6" s="66"/>
      <c r="I6" s="98" t="s">
        <v>19</v>
      </c>
    </row>
    <row r="7" s="46" customFormat="1" ht="15" customHeight="1" spans="1:9">
      <c r="A7" s="54" t="s">
        <v>21</v>
      </c>
      <c r="B7" s="53" t="s">
        <v>22</v>
      </c>
      <c r="C7" s="53"/>
      <c r="D7" s="53"/>
      <c r="E7" s="54" t="s">
        <v>23</v>
      </c>
      <c r="F7" s="54"/>
      <c r="G7" s="54"/>
      <c r="H7" s="54"/>
      <c r="I7" s="54"/>
    </row>
    <row r="8" s="46" customFormat="1" ht="46.5" customHeight="1" spans="1:9">
      <c r="A8" s="70"/>
      <c r="B8" s="71" t="s">
        <v>24</v>
      </c>
      <c r="C8" s="71"/>
      <c r="D8" s="71"/>
      <c r="E8" s="72" t="s">
        <v>25</v>
      </c>
      <c r="F8" s="72"/>
      <c r="G8" s="72"/>
      <c r="H8" s="72"/>
      <c r="I8" s="99"/>
    </row>
    <row r="9" s="46" customFormat="1" ht="40.5" customHeight="1" spans="1:9">
      <c r="A9" s="70"/>
      <c r="B9" s="71" t="s">
        <v>26</v>
      </c>
      <c r="C9" s="71"/>
      <c r="D9" s="71"/>
      <c r="E9" s="72" t="s">
        <v>27</v>
      </c>
      <c r="F9" s="72"/>
      <c r="G9" s="72"/>
      <c r="H9" s="72"/>
      <c r="I9" s="99"/>
    </row>
    <row r="10" s="46" customFormat="1" ht="42.75" customHeight="1" spans="1:9">
      <c r="A10" s="70"/>
      <c r="B10" s="71" t="s">
        <v>28</v>
      </c>
      <c r="C10" s="71"/>
      <c r="D10" s="71"/>
      <c r="E10" s="72" t="s">
        <v>29</v>
      </c>
      <c r="F10" s="72"/>
      <c r="G10" s="72"/>
      <c r="H10" s="72"/>
      <c r="I10" s="99"/>
    </row>
    <row r="11" s="46" customFormat="1" ht="33" customHeight="1" spans="1:9">
      <c r="A11" s="70"/>
      <c r="B11" s="71" t="s">
        <v>30</v>
      </c>
      <c r="C11" s="71"/>
      <c r="D11" s="71"/>
      <c r="E11" s="72" t="s">
        <v>31</v>
      </c>
      <c r="F11" s="72"/>
      <c r="G11" s="72"/>
      <c r="H11" s="72"/>
      <c r="I11" s="99"/>
    </row>
    <row r="12" s="46" customFormat="1" ht="26.25" customHeight="1" spans="1:9">
      <c r="A12" s="70"/>
      <c r="B12" s="71" t="s">
        <v>32</v>
      </c>
      <c r="C12" s="71"/>
      <c r="D12" s="71"/>
      <c r="E12" s="72" t="s">
        <v>33</v>
      </c>
      <c r="F12" s="72"/>
      <c r="G12" s="72"/>
      <c r="H12" s="72"/>
      <c r="I12" s="99"/>
    </row>
    <row r="13" s="46" customFormat="1" ht="33" customHeight="1" spans="1:9">
      <c r="A13" s="70"/>
      <c r="B13" s="71" t="s">
        <v>34</v>
      </c>
      <c r="C13" s="71"/>
      <c r="D13" s="71"/>
      <c r="E13" s="72" t="s">
        <v>35</v>
      </c>
      <c r="F13" s="72"/>
      <c r="G13" s="72"/>
      <c r="H13" s="72"/>
      <c r="I13" s="99"/>
    </row>
    <row r="14" s="46" customFormat="1" ht="23.25" customHeight="1" spans="1:9">
      <c r="A14" s="73" t="s">
        <v>36</v>
      </c>
      <c r="B14" s="73" t="s">
        <v>37</v>
      </c>
      <c r="C14" s="73" t="s">
        <v>38</v>
      </c>
      <c r="D14" s="73" t="s">
        <v>39</v>
      </c>
      <c r="E14" s="54" t="s">
        <v>40</v>
      </c>
      <c r="F14" s="54" t="s">
        <v>13</v>
      </c>
      <c r="G14" s="54" t="s">
        <v>14</v>
      </c>
      <c r="H14" s="70" t="s">
        <v>41</v>
      </c>
      <c r="I14" s="100"/>
    </row>
    <row r="15" s="46" customFormat="1" ht="23.25" customHeight="1" spans="1:9">
      <c r="A15" s="74" t="s">
        <v>42</v>
      </c>
      <c r="B15" s="74" t="s">
        <v>43</v>
      </c>
      <c r="C15" s="75" t="s">
        <v>44</v>
      </c>
      <c r="D15" s="74" t="s">
        <v>45</v>
      </c>
      <c r="E15" s="76" t="s">
        <v>46</v>
      </c>
      <c r="F15" s="77">
        <v>3</v>
      </c>
      <c r="G15" s="78">
        <v>3</v>
      </c>
      <c r="H15" s="79"/>
      <c r="I15" s="101"/>
    </row>
    <row r="16" s="46" customFormat="1" ht="23.25" customHeight="1" spans="1:9">
      <c r="A16" s="74" t="s">
        <v>42</v>
      </c>
      <c r="B16" s="74" t="s">
        <v>43</v>
      </c>
      <c r="C16" s="75" t="s">
        <v>47</v>
      </c>
      <c r="D16" s="74" t="s">
        <v>45</v>
      </c>
      <c r="E16" s="76" t="s">
        <v>48</v>
      </c>
      <c r="F16" s="77">
        <v>2</v>
      </c>
      <c r="G16" s="78">
        <v>0.94</v>
      </c>
      <c r="H16" s="79" t="s">
        <v>49</v>
      </c>
      <c r="I16" s="101"/>
    </row>
    <row r="17" s="46" customFormat="1" ht="23.25" customHeight="1" spans="1:9">
      <c r="A17" s="74" t="s">
        <v>42</v>
      </c>
      <c r="B17" s="74" t="s">
        <v>43</v>
      </c>
      <c r="C17" s="75" t="s">
        <v>50</v>
      </c>
      <c r="D17" s="74" t="s">
        <v>51</v>
      </c>
      <c r="E17" s="76">
        <v>0.4</v>
      </c>
      <c r="F17" s="77">
        <v>2</v>
      </c>
      <c r="G17" s="78">
        <v>1.2</v>
      </c>
      <c r="H17" s="79" t="s">
        <v>52</v>
      </c>
      <c r="I17" s="101" t="s">
        <v>52</v>
      </c>
    </row>
    <row r="18" s="46" customFormat="1" ht="23.25" customHeight="1" spans="1:9">
      <c r="A18" s="74" t="s">
        <v>42</v>
      </c>
      <c r="B18" s="74" t="s">
        <v>43</v>
      </c>
      <c r="C18" s="75" t="s">
        <v>53</v>
      </c>
      <c r="D18" s="80" t="s">
        <v>54</v>
      </c>
      <c r="E18" s="76" t="s">
        <v>55</v>
      </c>
      <c r="F18" s="77">
        <v>1</v>
      </c>
      <c r="G18" s="78">
        <v>0</v>
      </c>
      <c r="H18" s="79" t="s">
        <v>56</v>
      </c>
      <c r="I18" s="101" t="s">
        <v>56</v>
      </c>
    </row>
    <row r="19" s="46" customFormat="1" ht="23.25" customHeight="1" spans="1:9">
      <c r="A19" s="74" t="s">
        <v>42</v>
      </c>
      <c r="B19" s="74" t="s">
        <v>57</v>
      </c>
      <c r="C19" s="75" t="s">
        <v>58</v>
      </c>
      <c r="D19" s="74" t="s">
        <v>59</v>
      </c>
      <c r="E19" s="76" t="s">
        <v>46</v>
      </c>
      <c r="F19" s="77">
        <v>3</v>
      </c>
      <c r="G19" s="78">
        <v>3</v>
      </c>
      <c r="H19" s="79"/>
      <c r="I19" s="101"/>
    </row>
    <row r="20" s="46" customFormat="1" ht="23.25" customHeight="1" spans="1:9">
      <c r="A20" s="74" t="s">
        <v>42</v>
      </c>
      <c r="B20" s="74" t="s">
        <v>57</v>
      </c>
      <c r="C20" s="75" t="s">
        <v>60</v>
      </c>
      <c r="D20" s="74" t="s">
        <v>61</v>
      </c>
      <c r="E20" s="76" t="s">
        <v>46</v>
      </c>
      <c r="F20" s="77">
        <v>3</v>
      </c>
      <c r="G20" s="78">
        <v>3</v>
      </c>
      <c r="H20" s="79"/>
      <c r="I20" s="101"/>
    </row>
    <row r="21" s="46" customFormat="1" ht="23.25" customHeight="1" spans="1:9">
      <c r="A21" s="74" t="s">
        <v>42</v>
      </c>
      <c r="B21" s="74" t="s">
        <v>62</v>
      </c>
      <c r="C21" s="75" t="s">
        <v>63</v>
      </c>
      <c r="D21" s="74" t="s">
        <v>61</v>
      </c>
      <c r="E21" s="76" t="s">
        <v>46</v>
      </c>
      <c r="F21" s="77">
        <v>3</v>
      </c>
      <c r="G21" s="78">
        <v>3</v>
      </c>
      <c r="H21" s="79"/>
      <c r="I21" s="101"/>
    </row>
    <row r="22" s="46" customFormat="1" ht="23.25" customHeight="1" spans="1:9">
      <c r="A22" s="74" t="s">
        <v>42</v>
      </c>
      <c r="B22" s="74" t="s">
        <v>64</v>
      </c>
      <c r="C22" s="75" t="s">
        <v>65</v>
      </c>
      <c r="D22" s="74" t="s">
        <v>61</v>
      </c>
      <c r="E22" s="76" t="s">
        <v>46</v>
      </c>
      <c r="F22" s="77">
        <v>3</v>
      </c>
      <c r="G22" s="78">
        <v>3</v>
      </c>
      <c r="H22" s="79"/>
      <c r="I22" s="101"/>
    </row>
    <row r="23" s="46" customFormat="1" ht="21.75" customHeight="1" spans="1:9">
      <c r="A23" s="74" t="s">
        <v>42</v>
      </c>
      <c r="B23" s="74" t="s">
        <v>66</v>
      </c>
      <c r="C23" s="75" t="s">
        <v>67</v>
      </c>
      <c r="D23" s="74" t="s">
        <v>51</v>
      </c>
      <c r="E23" s="76" t="s">
        <v>68</v>
      </c>
      <c r="F23" s="77">
        <v>2</v>
      </c>
      <c r="G23" s="78">
        <v>1.5</v>
      </c>
      <c r="H23" s="79" t="s">
        <v>69</v>
      </c>
      <c r="I23" s="101" t="s">
        <v>69</v>
      </c>
    </row>
    <row r="24" s="46" customFormat="1" ht="23.25" customHeight="1" spans="1:9">
      <c r="A24" s="74" t="s">
        <v>42</v>
      </c>
      <c r="B24" s="74" t="s">
        <v>70</v>
      </c>
      <c r="C24" s="75" t="s">
        <v>71</v>
      </c>
      <c r="D24" s="74" t="s">
        <v>59</v>
      </c>
      <c r="E24" s="76">
        <v>1</v>
      </c>
      <c r="F24" s="77">
        <v>3</v>
      </c>
      <c r="G24" s="78">
        <v>3</v>
      </c>
      <c r="H24" s="79"/>
      <c r="I24" s="101"/>
    </row>
    <row r="25" s="46" customFormat="1" ht="23.25" customHeight="1" spans="1:9">
      <c r="A25" s="74" t="s">
        <v>72</v>
      </c>
      <c r="B25" s="81" t="s">
        <v>73</v>
      </c>
      <c r="C25" s="75" t="s">
        <v>74</v>
      </c>
      <c r="D25" s="74" t="s">
        <v>75</v>
      </c>
      <c r="E25" s="76" t="s">
        <v>76</v>
      </c>
      <c r="F25" s="77">
        <v>7</v>
      </c>
      <c r="G25" s="78">
        <v>7</v>
      </c>
      <c r="H25" s="79"/>
      <c r="I25" s="101"/>
    </row>
    <row r="26" s="46" customFormat="1" ht="23.25" customHeight="1" spans="1:9">
      <c r="A26" s="74" t="s">
        <v>72</v>
      </c>
      <c r="B26" s="82" t="s">
        <v>73</v>
      </c>
      <c r="C26" s="75" t="s">
        <v>77</v>
      </c>
      <c r="D26" s="74" t="s">
        <v>78</v>
      </c>
      <c r="E26" s="76" t="s">
        <v>79</v>
      </c>
      <c r="F26" s="77">
        <v>6</v>
      </c>
      <c r="G26" s="78">
        <v>6</v>
      </c>
      <c r="H26" s="79"/>
      <c r="I26" s="101"/>
    </row>
    <row r="27" s="46" customFormat="1" ht="23.25" customHeight="1" spans="1:9">
      <c r="A27" s="74" t="s">
        <v>72</v>
      </c>
      <c r="B27" s="82" t="s">
        <v>73</v>
      </c>
      <c r="C27" s="75" t="s">
        <v>80</v>
      </c>
      <c r="D27" s="74" t="s">
        <v>81</v>
      </c>
      <c r="E27" s="83" t="s">
        <v>82</v>
      </c>
      <c r="F27" s="77">
        <v>2</v>
      </c>
      <c r="G27" s="78">
        <v>1.84</v>
      </c>
      <c r="H27" s="84" t="s">
        <v>83</v>
      </c>
      <c r="I27" s="101" t="s">
        <v>84</v>
      </c>
    </row>
    <row r="28" s="46" customFormat="1" ht="21.75" customHeight="1" spans="1:9">
      <c r="A28" s="74" t="s">
        <v>72</v>
      </c>
      <c r="B28" s="82" t="s">
        <v>73</v>
      </c>
      <c r="C28" s="75" t="s">
        <v>85</v>
      </c>
      <c r="D28" s="74" t="s">
        <v>45</v>
      </c>
      <c r="E28" s="76">
        <v>1</v>
      </c>
      <c r="F28" s="77">
        <v>4</v>
      </c>
      <c r="G28" s="78">
        <v>4</v>
      </c>
      <c r="H28" s="79"/>
      <c r="I28" s="101"/>
    </row>
    <row r="29" s="46" customFormat="1" ht="23.25" customHeight="1" spans="1:9">
      <c r="A29" s="74" t="s">
        <v>72</v>
      </c>
      <c r="B29" s="82" t="s">
        <v>73</v>
      </c>
      <c r="C29" s="75" t="s">
        <v>86</v>
      </c>
      <c r="D29" s="74" t="s">
        <v>87</v>
      </c>
      <c r="E29" s="76">
        <v>0.85</v>
      </c>
      <c r="F29" s="77">
        <v>4</v>
      </c>
      <c r="G29" s="78">
        <v>3.45</v>
      </c>
      <c r="H29" s="79" t="s">
        <v>49</v>
      </c>
      <c r="I29" s="101" t="s">
        <v>49</v>
      </c>
    </row>
    <row r="30" s="46" customFormat="1" ht="23.25" customHeight="1" spans="1:9">
      <c r="A30" s="74"/>
      <c r="B30" s="85"/>
      <c r="C30" s="86" t="s">
        <v>88</v>
      </c>
      <c r="D30" s="80" t="s">
        <v>89</v>
      </c>
      <c r="E30" s="76">
        <v>0.4439</v>
      </c>
      <c r="F30" s="77">
        <v>2</v>
      </c>
      <c r="G30" s="78">
        <v>1.8</v>
      </c>
      <c r="H30" s="79" t="s">
        <v>90</v>
      </c>
      <c r="I30" s="101"/>
    </row>
    <row r="31" s="46" customFormat="1" ht="30" customHeight="1" spans="1:9">
      <c r="A31" s="74" t="s">
        <v>72</v>
      </c>
      <c r="B31" s="74" t="s">
        <v>91</v>
      </c>
      <c r="C31" s="75" t="s">
        <v>92</v>
      </c>
      <c r="D31" s="80" t="s">
        <v>93</v>
      </c>
      <c r="E31" s="83" t="s">
        <v>94</v>
      </c>
      <c r="F31" s="77">
        <v>3</v>
      </c>
      <c r="G31" s="78">
        <v>1.12</v>
      </c>
      <c r="H31" s="79" t="s">
        <v>95</v>
      </c>
      <c r="I31" s="101" t="s">
        <v>96</v>
      </c>
    </row>
    <row r="32" s="46" customFormat="1" ht="30" customHeight="1" spans="1:9">
      <c r="A32" s="74" t="s">
        <v>72</v>
      </c>
      <c r="B32" s="74" t="s">
        <v>91</v>
      </c>
      <c r="C32" s="75" t="s">
        <v>97</v>
      </c>
      <c r="D32" s="74" t="s">
        <v>98</v>
      </c>
      <c r="E32" s="76">
        <v>1</v>
      </c>
      <c r="F32" s="77">
        <v>2</v>
      </c>
      <c r="G32" s="78">
        <v>2</v>
      </c>
      <c r="H32" s="79"/>
      <c r="I32" s="101"/>
    </row>
    <row r="33" s="46" customFormat="1" ht="23.25" customHeight="1" spans="1:9">
      <c r="A33" s="74" t="s">
        <v>72</v>
      </c>
      <c r="B33" s="74" t="s">
        <v>91</v>
      </c>
      <c r="C33" s="75" t="s">
        <v>99</v>
      </c>
      <c r="D33" s="74" t="s">
        <v>45</v>
      </c>
      <c r="E33" s="76">
        <v>1</v>
      </c>
      <c r="F33" s="77">
        <v>5</v>
      </c>
      <c r="G33" s="78">
        <v>5</v>
      </c>
      <c r="H33" s="79"/>
      <c r="I33" s="101"/>
    </row>
    <row r="34" s="46" customFormat="1" ht="23.25" customHeight="1" spans="1:9">
      <c r="A34" s="74" t="s">
        <v>72</v>
      </c>
      <c r="B34" s="74" t="s">
        <v>91</v>
      </c>
      <c r="C34" s="75" t="s">
        <v>100</v>
      </c>
      <c r="D34" s="74" t="s">
        <v>101</v>
      </c>
      <c r="E34" s="83" t="s">
        <v>102</v>
      </c>
      <c r="F34" s="77">
        <v>5</v>
      </c>
      <c r="G34" s="78">
        <v>5</v>
      </c>
      <c r="H34" s="79"/>
      <c r="I34" s="101"/>
    </row>
    <row r="35" s="46" customFormat="1" ht="23.25" customHeight="1" spans="1:9">
      <c r="A35" s="74" t="s">
        <v>72</v>
      </c>
      <c r="B35" s="74" t="s">
        <v>103</v>
      </c>
      <c r="C35" s="75" t="s">
        <v>104</v>
      </c>
      <c r="D35" s="74" t="s">
        <v>105</v>
      </c>
      <c r="E35" s="76" t="s">
        <v>106</v>
      </c>
      <c r="F35" s="77">
        <v>3</v>
      </c>
      <c r="G35" s="78">
        <v>3</v>
      </c>
      <c r="H35" s="79"/>
      <c r="I35" s="101"/>
    </row>
    <row r="36" s="46" customFormat="1" ht="23.25" customHeight="1" spans="1:9">
      <c r="A36" s="74" t="s">
        <v>72</v>
      </c>
      <c r="B36" s="74" t="s">
        <v>103</v>
      </c>
      <c r="C36" s="75" t="s">
        <v>107</v>
      </c>
      <c r="D36" s="74" t="s">
        <v>108</v>
      </c>
      <c r="E36" s="83" t="s">
        <v>109</v>
      </c>
      <c r="F36" s="77">
        <v>3</v>
      </c>
      <c r="G36" s="78">
        <v>3</v>
      </c>
      <c r="H36" s="79"/>
      <c r="I36" s="101"/>
    </row>
    <row r="37" s="46" customFormat="1" ht="27.75" customHeight="1" spans="1:9">
      <c r="A37" s="74" t="s">
        <v>110</v>
      </c>
      <c r="B37" s="74" t="s">
        <v>111</v>
      </c>
      <c r="C37" s="75" t="s">
        <v>112</v>
      </c>
      <c r="D37" s="74" t="s">
        <v>113</v>
      </c>
      <c r="E37" s="76">
        <v>1</v>
      </c>
      <c r="F37" s="77">
        <v>1</v>
      </c>
      <c r="G37" s="78">
        <v>1</v>
      </c>
      <c r="H37" s="79"/>
      <c r="I37" s="101"/>
    </row>
    <row r="38" s="46" customFormat="1" ht="27.75" customHeight="1" spans="1:9">
      <c r="A38" s="74"/>
      <c r="B38" s="74" t="s">
        <v>114</v>
      </c>
      <c r="C38" s="75" t="s">
        <v>115</v>
      </c>
      <c r="D38" s="74" t="s">
        <v>116</v>
      </c>
      <c r="E38" s="76" t="s">
        <v>116</v>
      </c>
      <c r="F38" s="77">
        <v>1</v>
      </c>
      <c r="G38" s="78">
        <v>1</v>
      </c>
      <c r="H38" s="79"/>
      <c r="I38" s="101"/>
    </row>
    <row r="39" s="46" customFormat="1" ht="27.75" customHeight="1" spans="1:9">
      <c r="A39" s="74"/>
      <c r="B39" s="74" t="s">
        <v>117</v>
      </c>
      <c r="C39" s="75" t="s">
        <v>118</v>
      </c>
      <c r="D39" s="74" t="s">
        <v>116</v>
      </c>
      <c r="E39" s="76" t="s">
        <v>116</v>
      </c>
      <c r="F39" s="77">
        <v>1</v>
      </c>
      <c r="G39" s="78">
        <v>1</v>
      </c>
      <c r="H39" s="79"/>
      <c r="I39" s="101"/>
    </row>
    <row r="40" s="46" customFormat="1" ht="23.25" customHeight="1" spans="1:9">
      <c r="A40" s="74" t="s">
        <v>110</v>
      </c>
      <c r="B40" s="74" t="s">
        <v>119</v>
      </c>
      <c r="C40" s="75" t="s">
        <v>120</v>
      </c>
      <c r="D40" s="74" t="s">
        <v>113</v>
      </c>
      <c r="E40" s="87">
        <v>1</v>
      </c>
      <c r="F40" s="77">
        <v>3</v>
      </c>
      <c r="G40" s="78">
        <v>3</v>
      </c>
      <c r="H40" s="79"/>
      <c r="I40" s="101"/>
    </row>
    <row r="41" s="46" customFormat="1" ht="23.25" customHeight="1" spans="1:9">
      <c r="A41" s="74" t="s">
        <v>110</v>
      </c>
      <c r="B41" s="74" t="s">
        <v>121</v>
      </c>
      <c r="C41" s="75" t="s">
        <v>122</v>
      </c>
      <c r="D41" s="74" t="s">
        <v>113</v>
      </c>
      <c r="E41" s="76">
        <v>1</v>
      </c>
      <c r="F41" s="77">
        <v>3</v>
      </c>
      <c r="G41" s="78">
        <v>3</v>
      </c>
      <c r="H41" s="79"/>
      <c r="I41" s="101"/>
    </row>
    <row r="42" s="46" customFormat="1" ht="23.25" customHeight="1" spans="1:9">
      <c r="A42" s="88" t="s">
        <v>123</v>
      </c>
      <c r="B42" s="88" t="s">
        <v>124</v>
      </c>
      <c r="C42" s="75" t="s">
        <v>125</v>
      </c>
      <c r="D42" s="74" t="s">
        <v>116</v>
      </c>
      <c r="E42" s="76" t="s">
        <v>126</v>
      </c>
      <c r="F42" s="77">
        <v>10</v>
      </c>
      <c r="G42" s="78">
        <v>10</v>
      </c>
      <c r="H42" s="79"/>
      <c r="I42" s="101"/>
    </row>
    <row r="43" s="46" customFormat="1" ht="23.25" customHeight="1" spans="1:9">
      <c r="A43" s="89"/>
      <c r="B43" s="90"/>
      <c r="C43" s="91"/>
      <c r="D43" s="90"/>
      <c r="E43" s="92"/>
      <c r="F43" s="77"/>
      <c r="G43" s="78"/>
      <c r="H43" s="79"/>
      <c r="I43" s="101"/>
    </row>
    <row r="44" s="46" customFormat="1" ht="18" customHeight="1" spans="1:9">
      <c r="A44" s="70" t="s">
        <v>127</v>
      </c>
      <c r="B44" s="93"/>
      <c r="C44" s="93"/>
      <c r="D44" s="93"/>
      <c r="E44" s="93"/>
      <c r="F44" s="54">
        <f>SUM(F15:F42)+G4</f>
        <v>100</v>
      </c>
      <c r="G44" s="54">
        <f>SUM(G15:G42)+I4</f>
        <v>92.33</v>
      </c>
      <c r="H44" s="79"/>
      <c r="I44" s="101"/>
    </row>
    <row r="45" s="46" customFormat="1" ht="15" customHeight="1" spans="1:9">
      <c r="A45" s="94" t="s">
        <v>128</v>
      </c>
      <c r="B45" s="95"/>
      <c r="C45" s="95"/>
      <c r="D45" s="95"/>
      <c r="E45" s="95"/>
      <c r="F45" s="95"/>
      <c r="G45" s="95"/>
      <c r="H45" s="95"/>
      <c r="I45" s="102"/>
    </row>
    <row r="46" s="46" customFormat="1" ht="13.5" customHeight="1"/>
    <row r="47" s="46" customFormat="1" ht="13.5" customHeight="1"/>
    <row r="48" s="46" customFormat="1" ht="13.5"/>
    <row r="49" s="46" customFormat="1" ht="13.5"/>
    <row r="50" s="46" customFormat="1" spans="16362:16364">
      <c r="XEH50" s="47"/>
      <c r="XEI50" s="47"/>
      <c r="XEJ50" s="47"/>
    </row>
  </sheetData>
  <mergeCells count="59">
    <mergeCell ref="A1:I1"/>
    <mergeCell ref="B2:I2"/>
    <mergeCell ref="H3:I3"/>
    <mergeCell ref="H4:I4"/>
    <mergeCell ref="H5:I5"/>
    <mergeCell ref="H6:I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40:I40"/>
    <mergeCell ref="H41:I41"/>
    <mergeCell ref="A44:E44"/>
    <mergeCell ref="H44:I44"/>
    <mergeCell ref="A45:I45"/>
    <mergeCell ref="A3:A6"/>
    <mergeCell ref="A7:A13"/>
    <mergeCell ref="A15:A24"/>
    <mergeCell ref="A25:A36"/>
    <mergeCell ref="A37:A41"/>
    <mergeCell ref="B15:B18"/>
    <mergeCell ref="B19:B20"/>
    <mergeCell ref="B25:B30"/>
    <mergeCell ref="B31:B34"/>
    <mergeCell ref="B35:B36"/>
  </mergeCells>
  <pageMargins left="0.748031496062992" right="0.31496062992126" top="0.37" bottom="0.31496062992126" header="0.31496062992126" footer="0.275590551181102"/>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M12" sqref="M12"/>
    </sheetView>
  </sheetViews>
  <sheetFormatPr defaultColWidth="9" defaultRowHeight="13.5"/>
  <cols>
    <col min="1" max="1" width="4.875" style="32" customWidth="1"/>
    <col min="2" max="2" width="11" customWidth="1"/>
    <col min="3" max="3" width="15" customWidth="1"/>
    <col min="4" max="4" width="7.375" customWidth="1"/>
    <col min="5" max="5" width="10.25" customWidth="1"/>
    <col min="6" max="6" width="8" customWidth="1"/>
    <col min="7" max="7" width="6.5" customWidth="1"/>
    <col min="8" max="8" width="10.5" customWidth="1"/>
    <col min="9" max="10" width="10.375" customWidth="1"/>
    <col min="11" max="11" width="14.625" customWidth="1"/>
  </cols>
  <sheetData>
    <row r="1" ht="57" customHeight="1" spans="1:11">
      <c r="A1" s="3" t="s">
        <v>129</v>
      </c>
      <c r="B1" s="3"/>
      <c r="C1" s="3"/>
      <c r="D1" s="3"/>
      <c r="E1" s="3"/>
      <c r="F1" s="3"/>
      <c r="G1" s="3"/>
      <c r="H1" s="3"/>
      <c r="I1" s="3"/>
      <c r="J1" s="3"/>
      <c r="K1" s="3"/>
    </row>
    <row r="2" s="31" customFormat="1" ht="30" customHeight="1" spans="1:11">
      <c r="A2" s="33" t="s">
        <v>130</v>
      </c>
      <c r="B2" s="34" t="s">
        <v>131</v>
      </c>
      <c r="C2" s="35" t="s">
        <v>132</v>
      </c>
      <c r="D2" s="34" t="s">
        <v>133</v>
      </c>
      <c r="E2" s="34"/>
      <c r="F2" s="34"/>
      <c r="G2" s="34"/>
      <c r="H2" s="34"/>
      <c r="I2" s="34"/>
      <c r="J2" s="33" t="s">
        <v>134</v>
      </c>
      <c r="K2" s="33" t="s">
        <v>135</v>
      </c>
    </row>
    <row r="3" s="31" customFormat="1" ht="30" customHeight="1" spans="1:11">
      <c r="A3" s="36"/>
      <c r="B3" s="34"/>
      <c r="C3" s="35"/>
      <c r="D3" s="34" t="s">
        <v>10</v>
      </c>
      <c r="E3" s="34"/>
      <c r="F3" s="34"/>
      <c r="G3" s="34"/>
      <c r="H3" s="34" t="s">
        <v>136</v>
      </c>
      <c r="I3" s="34" t="s">
        <v>137</v>
      </c>
      <c r="J3" s="36"/>
      <c r="K3" s="36"/>
    </row>
    <row r="4" s="31" customFormat="1" ht="30" customHeight="1" spans="1:11">
      <c r="A4" s="37"/>
      <c r="B4" s="34"/>
      <c r="C4" s="35"/>
      <c r="D4" s="35" t="s">
        <v>138</v>
      </c>
      <c r="E4" s="34" t="s">
        <v>139</v>
      </c>
      <c r="F4" s="34" t="s">
        <v>140</v>
      </c>
      <c r="G4" s="34" t="s">
        <v>141</v>
      </c>
      <c r="H4" s="34"/>
      <c r="I4" s="35"/>
      <c r="J4" s="37"/>
      <c r="K4" s="36"/>
    </row>
    <row r="5" ht="63" customHeight="1" spans="1:11">
      <c r="A5" s="4">
        <v>1</v>
      </c>
      <c r="B5" s="38" t="s">
        <v>142</v>
      </c>
      <c r="C5" s="39" t="s">
        <v>7</v>
      </c>
      <c r="D5" s="4">
        <f>E5+F5+G5</f>
        <v>149.5</v>
      </c>
      <c r="E5" s="40" t="str">
        <f>预算项目支出绩效自评表!D7</f>
        <v>149.5</v>
      </c>
      <c r="F5" s="40">
        <v>0</v>
      </c>
      <c r="G5" s="40">
        <v>0</v>
      </c>
      <c r="H5" s="4" t="str">
        <f>预算项目支出绩效自评表!F6</f>
        <v>143.15</v>
      </c>
      <c r="I5" s="44">
        <f>H5/E5</f>
        <v>0.95752508361204</v>
      </c>
      <c r="J5" s="4">
        <f>预算项目支出绩效自评表!I46</f>
        <v>96.14</v>
      </c>
      <c r="K5" s="45"/>
    </row>
    <row r="6" ht="30" customHeight="1" spans="1:11">
      <c r="A6" s="41"/>
      <c r="B6" s="42"/>
      <c r="C6" s="42"/>
      <c r="D6" s="42"/>
      <c r="E6" s="43"/>
      <c r="F6" s="43"/>
      <c r="G6" s="43"/>
      <c r="H6" s="43"/>
      <c r="I6" s="43"/>
      <c r="J6" s="43"/>
      <c r="K6" s="43"/>
    </row>
    <row r="7" ht="30" customHeight="1" spans="1:11">
      <c r="A7" s="41"/>
      <c r="B7" s="42"/>
      <c r="C7" s="42"/>
      <c r="D7" s="42"/>
      <c r="E7" s="43"/>
      <c r="F7" s="43"/>
      <c r="G7" s="43"/>
      <c r="H7" s="43"/>
      <c r="I7" s="43"/>
      <c r="J7" s="43"/>
      <c r="K7" s="43"/>
    </row>
    <row r="8" ht="30" customHeight="1" spans="1:11">
      <c r="A8" s="41"/>
      <c r="B8" s="42"/>
      <c r="C8" s="42"/>
      <c r="D8" s="42"/>
      <c r="E8" s="43"/>
      <c r="F8" s="43"/>
      <c r="G8" s="43"/>
      <c r="H8" s="43"/>
      <c r="I8" s="43"/>
      <c r="J8" s="43"/>
      <c r="K8" s="43"/>
    </row>
    <row r="9" ht="30" customHeight="1" spans="1:11">
      <c r="A9" s="41"/>
      <c r="B9" s="43"/>
      <c r="C9" s="43"/>
      <c r="D9" s="43"/>
      <c r="E9" s="43"/>
      <c r="F9" s="43"/>
      <c r="G9" s="43"/>
      <c r="H9" s="43"/>
      <c r="I9" s="43"/>
      <c r="J9" s="43"/>
      <c r="K9" s="43"/>
    </row>
    <row r="10" ht="30" customHeight="1" spans="1:11">
      <c r="A10" s="41"/>
      <c r="B10" s="43"/>
      <c r="C10" s="43"/>
      <c r="D10" s="43"/>
      <c r="E10" s="43"/>
      <c r="F10" s="43"/>
      <c r="G10" s="43"/>
      <c r="H10" s="43"/>
      <c r="I10" s="43"/>
      <c r="J10" s="43"/>
      <c r="K10" s="43"/>
    </row>
    <row r="11" ht="30" customHeight="1" spans="1:11">
      <c r="A11" s="41"/>
      <c r="B11" s="43"/>
      <c r="C11" s="43"/>
      <c r="D11" s="43"/>
      <c r="E11" s="43"/>
      <c r="F11" s="43"/>
      <c r="G11" s="43"/>
      <c r="H11" s="43"/>
      <c r="I11" s="43"/>
      <c r="J11" s="43"/>
      <c r="K11" s="43"/>
    </row>
    <row r="12" ht="30" customHeight="1" spans="1:11">
      <c r="A12" s="41"/>
      <c r="B12" s="43"/>
      <c r="C12" s="43"/>
      <c r="D12" s="43"/>
      <c r="E12" s="43"/>
      <c r="F12" s="43"/>
      <c r="G12" s="43"/>
      <c r="H12" s="43"/>
      <c r="I12" s="43"/>
      <c r="J12" s="43"/>
      <c r="K12" s="43"/>
    </row>
    <row r="13" ht="30" customHeight="1" spans="1:11">
      <c r="A13" s="41"/>
      <c r="B13" s="42" t="s">
        <v>143</v>
      </c>
      <c r="C13" s="43"/>
      <c r="D13" s="41">
        <f>D5+D6+D7</f>
        <v>149.5</v>
      </c>
      <c r="E13" s="41">
        <f t="shared" ref="E13:J13" si="0">E5+E6+E7</f>
        <v>149.5</v>
      </c>
      <c r="F13" s="41">
        <f t="shared" si="0"/>
        <v>0</v>
      </c>
      <c r="G13" s="41">
        <f t="shared" si="0"/>
        <v>0</v>
      </c>
      <c r="H13" s="41">
        <f t="shared" si="0"/>
        <v>143.15</v>
      </c>
      <c r="I13" s="41">
        <v>100</v>
      </c>
      <c r="J13" s="41">
        <f t="shared" si="0"/>
        <v>96.14</v>
      </c>
      <c r="K13" s="41"/>
    </row>
  </sheetData>
  <mergeCells count="10">
    <mergeCell ref="A1:K1"/>
    <mergeCell ref="D2:I2"/>
    <mergeCell ref="D3:G3"/>
    <mergeCell ref="A2:A4"/>
    <mergeCell ref="B2:B4"/>
    <mergeCell ref="C2:C4"/>
    <mergeCell ref="H3:H4"/>
    <mergeCell ref="I3:I4"/>
    <mergeCell ref="J2:J4"/>
    <mergeCell ref="K2:K4"/>
  </mergeCells>
  <pageMargins left="0.748031496062992" right="0.25" top="0.984251968503937" bottom="0.984251968503937" header="0.511811023622047" footer="0.511811023622047"/>
  <pageSetup paperSize="9" scale="8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25" workbookViewId="0">
      <selection activeCell="M15" sqref="M15"/>
    </sheetView>
  </sheetViews>
  <sheetFormatPr defaultColWidth="9" defaultRowHeight="13.5"/>
  <cols>
    <col min="1" max="1" width="13.375" customWidth="1"/>
    <col min="2" max="2" width="7.375" customWidth="1"/>
    <col min="3" max="3" width="11.25" customWidth="1"/>
    <col min="4" max="4" width="14.75" customWidth="1"/>
    <col min="5" max="5" width="6.625" customWidth="1"/>
    <col min="6" max="6" width="11.125" customWidth="1"/>
    <col min="7" max="7" width="10.5" customWidth="1"/>
    <col min="8" max="8" width="10.875" customWidth="1"/>
    <col min="9" max="9" width="9.375" customWidth="1"/>
    <col min="10" max="10" width="6.5" customWidth="1"/>
    <col min="11" max="11" width="26.5" customWidth="1"/>
  </cols>
  <sheetData>
    <row r="1" s="1" customFormat="1" ht="39" customHeight="1" spans="1:11">
      <c r="A1" s="3" t="s">
        <v>144</v>
      </c>
      <c r="B1" s="3"/>
      <c r="C1" s="3"/>
      <c r="D1" s="3"/>
      <c r="E1" s="3"/>
      <c r="F1" s="3"/>
      <c r="G1" s="3"/>
      <c r="H1" s="3"/>
      <c r="I1" s="3"/>
      <c r="J1" s="3"/>
      <c r="K1" s="3"/>
    </row>
    <row r="2" s="2" customFormat="1" ht="15.75" customHeight="1" spans="1:11">
      <c r="A2" s="4" t="s">
        <v>145</v>
      </c>
      <c r="B2" s="4" t="s">
        <v>142</v>
      </c>
      <c r="C2" s="4"/>
      <c r="D2" s="4"/>
      <c r="E2" s="4"/>
      <c r="F2" s="4"/>
      <c r="G2" s="4"/>
      <c r="H2" s="4"/>
      <c r="I2" s="4"/>
      <c r="J2" s="4"/>
      <c r="K2" s="4"/>
    </row>
    <row r="3" ht="28.5" customHeight="1" spans="1:11">
      <c r="A3" s="4" t="s">
        <v>146</v>
      </c>
      <c r="B3" s="4" t="s">
        <v>7</v>
      </c>
      <c r="C3" s="4"/>
      <c r="D3" s="4"/>
      <c r="E3" s="4" t="s">
        <v>147</v>
      </c>
      <c r="F3" s="5" t="s">
        <v>148</v>
      </c>
      <c r="G3" s="6"/>
      <c r="H3" s="6"/>
      <c r="I3" s="6"/>
      <c r="J3" s="6"/>
      <c r="K3" s="25"/>
    </row>
    <row r="4" ht="16.5" customHeight="1" spans="1:11">
      <c r="A4" s="4" t="s">
        <v>133</v>
      </c>
      <c r="B4" s="4"/>
      <c r="C4" s="4"/>
      <c r="D4" s="4"/>
      <c r="E4" s="4"/>
      <c r="F4" s="4"/>
      <c r="G4" s="4"/>
      <c r="H4" s="4"/>
      <c r="I4" s="4"/>
      <c r="J4" s="4"/>
      <c r="K4" s="4"/>
    </row>
    <row r="5" ht="24" customHeight="1" spans="1:11">
      <c r="A5" s="4"/>
      <c r="B5" s="4"/>
      <c r="C5" s="7" t="s">
        <v>149</v>
      </c>
      <c r="D5" s="4" t="s">
        <v>150</v>
      </c>
      <c r="E5" s="4"/>
      <c r="F5" s="4" t="s">
        <v>151</v>
      </c>
      <c r="G5" s="4"/>
      <c r="H5" s="4" t="s">
        <v>152</v>
      </c>
      <c r="I5" s="4" t="s">
        <v>13</v>
      </c>
      <c r="J5" s="4"/>
      <c r="K5" s="4" t="s">
        <v>14</v>
      </c>
    </row>
    <row r="6" ht="27" customHeight="1" spans="1:11">
      <c r="A6" s="4" t="s">
        <v>153</v>
      </c>
      <c r="B6" s="4"/>
      <c r="C6" s="4" t="s">
        <v>154</v>
      </c>
      <c r="D6" s="4" t="s">
        <v>155</v>
      </c>
      <c r="E6" s="4"/>
      <c r="F6" s="4" t="s">
        <v>156</v>
      </c>
      <c r="G6" s="4"/>
      <c r="H6" s="4" t="s">
        <v>157</v>
      </c>
      <c r="I6" s="4" t="s">
        <v>16</v>
      </c>
      <c r="J6" s="4"/>
      <c r="K6" s="26">
        <v>9.575</v>
      </c>
    </row>
    <row r="7" ht="24.75" customHeight="1" spans="1:11">
      <c r="A7" s="4" t="s">
        <v>158</v>
      </c>
      <c r="B7" s="4"/>
      <c r="C7" s="4" t="s">
        <v>154</v>
      </c>
      <c r="D7" s="4" t="s">
        <v>155</v>
      </c>
      <c r="E7" s="4"/>
      <c r="F7" s="4" t="s">
        <v>156</v>
      </c>
      <c r="G7" s="4"/>
      <c r="H7" s="4">
        <v>95.75</v>
      </c>
      <c r="I7" s="4" t="s">
        <v>18</v>
      </c>
      <c r="J7" s="4"/>
      <c r="K7" s="26">
        <v>9.57</v>
      </c>
    </row>
    <row r="8" ht="22.5" customHeight="1" spans="1:11">
      <c r="A8" s="4" t="s">
        <v>141</v>
      </c>
      <c r="B8" s="4"/>
      <c r="C8" s="4" t="s">
        <v>109</v>
      </c>
      <c r="D8" s="4" t="s">
        <v>109</v>
      </c>
      <c r="E8" s="4"/>
      <c r="F8" s="4" t="s">
        <v>109</v>
      </c>
      <c r="G8" s="4"/>
      <c r="H8" s="4" t="s">
        <v>159</v>
      </c>
      <c r="I8" s="4" t="s">
        <v>18</v>
      </c>
      <c r="J8" s="4"/>
      <c r="K8" s="26">
        <v>0</v>
      </c>
    </row>
    <row r="9" ht="1.9" hidden="1" customHeight="1" spans="1:12">
      <c r="A9" s="4"/>
      <c r="B9" s="4"/>
      <c r="C9" s="8"/>
      <c r="D9" s="8"/>
      <c r="E9" s="8"/>
      <c r="F9" s="8"/>
      <c r="G9" s="4"/>
      <c r="H9" s="4"/>
      <c r="I9" s="4"/>
      <c r="J9" s="4"/>
      <c r="K9" s="8"/>
      <c r="L9" s="27"/>
    </row>
    <row r="10" ht="19.5" customHeight="1" spans="1:11">
      <c r="A10" s="9" t="s">
        <v>160</v>
      </c>
      <c r="B10" s="9" t="s">
        <v>22</v>
      </c>
      <c r="C10" s="9"/>
      <c r="D10" s="9"/>
      <c r="E10" s="9"/>
      <c r="F10" s="9" t="s">
        <v>23</v>
      </c>
      <c r="G10" s="9"/>
      <c r="H10" s="9"/>
      <c r="I10" s="9"/>
      <c r="J10" s="9"/>
      <c r="K10" s="9"/>
    </row>
    <row r="11" ht="35.25" customHeight="1" spans="1:11">
      <c r="A11" s="9"/>
      <c r="B11" s="10" t="s">
        <v>161</v>
      </c>
      <c r="C11" s="10"/>
      <c r="D11" s="10"/>
      <c r="E11" s="10"/>
      <c r="F11" s="11" t="s">
        <v>162</v>
      </c>
      <c r="G11" s="11"/>
      <c r="H11" s="11"/>
      <c r="I11" s="11"/>
      <c r="J11" s="11"/>
      <c r="K11" s="11"/>
    </row>
    <row r="12" ht="24" customHeight="1" spans="1:11">
      <c r="A12" s="12" t="s">
        <v>36</v>
      </c>
      <c r="B12" s="12" t="s">
        <v>37</v>
      </c>
      <c r="C12" s="12"/>
      <c r="D12" s="12" t="s">
        <v>38</v>
      </c>
      <c r="E12" s="12"/>
      <c r="F12" s="12" t="s">
        <v>39</v>
      </c>
      <c r="G12" s="12" t="s">
        <v>40</v>
      </c>
      <c r="H12" s="12" t="s">
        <v>163</v>
      </c>
      <c r="I12" s="12" t="s">
        <v>164</v>
      </c>
      <c r="J12" s="12" t="s">
        <v>41</v>
      </c>
      <c r="K12" s="12"/>
    </row>
    <row r="13" ht="27" customHeight="1" spans="1:11">
      <c r="A13" s="13" t="s">
        <v>165</v>
      </c>
      <c r="B13" s="14" t="s">
        <v>166</v>
      </c>
      <c r="C13" s="14"/>
      <c r="D13" s="15" t="s">
        <v>167</v>
      </c>
      <c r="E13" s="15"/>
      <c r="F13" s="14" t="s">
        <v>81</v>
      </c>
      <c r="G13" s="14" t="s">
        <v>82</v>
      </c>
      <c r="H13" s="16">
        <v>1</v>
      </c>
      <c r="I13" s="16">
        <v>0.92</v>
      </c>
      <c r="J13" s="28" t="s">
        <v>168</v>
      </c>
      <c r="K13" s="15"/>
    </row>
    <row r="14" ht="22.5" customHeight="1" spans="1:11">
      <c r="A14" s="13" t="s">
        <v>165</v>
      </c>
      <c r="B14" s="14" t="s">
        <v>166</v>
      </c>
      <c r="C14" s="14"/>
      <c r="D14" s="15" t="s">
        <v>169</v>
      </c>
      <c r="E14" s="15"/>
      <c r="F14" s="14" t="s">
        <v>170</v>
      </c>
      <c r="G14" s="14" t="s">
        <v>171</v>
      </c>
      <c r="H14" s="16">
        <v>1</v>
      </c>
      <c r="I14" s="16">
        <v>1</v>
      </c>
      <c r="J14" s="15"/>
      <c r="K14" s="15"/>
    </row>
    <row r="15" ht="24" customHeight="1" spans="1:11">
      <c r="A15" s="13" t="s">
        <v>165</v>
      </c>
      <c r="B15" s="14" t="s">
        <v>166</v>
      </c>
      <c r="C15" s="14"/>
      <c r="D15" s="15" t="s">
        <v>172</v>
      </c>
      <c r="E15" s="15"/>
      <c r="F15" s="14" t="s">
        <v>173</v>
      </c>
      <c r="G15" s="14" t="s">
        <v>174</v>
      </c>
      <c r="H15" s="16">
        <v>1</v>
      </c>
      <c r="I15" s="16">
        <v>1</v>
      </c>
      <c r="J15" s="15"/>
      <c r="K15" s="15"/>
    </row>
    <row r="16" ht="21" customHeight="1" spans="1:11">
      <c r="A16" s="13" t="s">
        <v>165</v>
      </c>
      <c r="B16" s="14" t="s">
        <v>166</v>
      </c>
      <c r="C16" s="14"/>
      <c r="D16" s="15" t="s">
        <v>175</v>
      </c>
      <c r="E16" s="15"/>
      <c r="F16" s="14" t="s">
        <v>45</v>
      </c>
      <c r="G16" s="14" t="s">
        <v>176</v>
      </c>
      <c r="H16" s="16">
        <v>5</v>
      </c>
      <c r="I16" s="16">
        <v>4.25</v>
      </c>
      <c r="J16" s="29" t="s">
        <v>177</v>
      </c>
      <c r="K16" s="29"/>
    </row>
    <row r="17" ht="27" customHeight="1" spans="1:11">
      <c r="A17" s="13" t="s">
        <v>165</v>
      </c>
      <c r="B17" s="14" t="s">
        <v>166</v>
      </c>
      <c r="C17" s="14"/>
      <c r="D17" s="15" t="s">
        <v>178</v>
      </c>
      <c r="E17" s="15"/>
      <c r="F17" s="14" t="s">
        <v>179</v>
      </c>
      <c r="G17" s="14" t="s">
        <v>180</v>
      </c>
      <c r="H17" s="16">
        <v>5</v>
      </c>
      <c r="I17" s="16">
        <v>5</v>
      </c>
      <c r="J17" s="15" t="s">
        <v>181</v>
      </c>
      <c r="K17" s="15"/>
    </row>
    <row r="18" ht="27" customHeight="1" spans="1:11">
      <c r="A18" s="13" t="s">
        <v>165</v>
      </c>
      <c r="B18" s="14" t="s">
        <v>166</v>
      </c>
      <c r="C18" s="14"/>
      <c r="D18" s="15" t="s">
        <v>182</v>
      </c>
      <c r="E18" s="15"/>
      <c r="F18" s="14" t="s">
        <v>183</v>
      </c>
      <c r="G18" s="14" t="s">
        <v>184</v>
      </c>
      <c r="H18" s="16">
        <v>1</v>
      </c>
      <c r="I18" s="16">
        <v>1</v>
      </c>
      <c r="J18" s="15"/>
      <c r="K18" s="15"/>
    </row>
    <row r="19" ht="27" customHeight="1" spans="1:11">
      <c r="A19" s="13" t="s">
        <v>165</v>
      </c>
      <c r="B19" s="14" t="s">
        <v>166</v>
      </c>
      <c r="C19" s="14"/>
      <c r="D19" s="15" t="s">
        <v>185</v>
      </c>
      <c r="E19" s="15"/>
      <c r="F19" s="14" t="s">
        <v>186</v>
      </c>
      <c r="G19" s="14" t="s">
        <v>187</v>
      </c>
      <c r="H19" s="16">
        <v>1</v>
      </c>
      <c r="I19" s="16">
        <v>1</v>
      </c>
      <c r="J19" s="15"/>
      <c r="K19" s="15"/>
    </row>
    <row r="20" ht="27" customHeight="1" spans="1:11">
      <c r="A20" s="13" t="s">
        <v>165</v>
      </c>
      <c r="B20" s="14" t="s">
        <v>188</v>
      </c>
      <c r="C20" s="14"/>
      <c r="D20" s="15" t="s">
        <v>189</v>
      </c>
      <c r="E20" s="15"/>
      <c r="F20" s="14" t="s">
        <v>190</v>
      </c>
      <c r="G20" s="14" t="s">
        <v>191</v>
      </c>
      <c r="H20" s="16">
        <v>5</v>
      </c>
      <c r="I20" s="16">
        <v>5</v>
      </c>
      <c r="J20" s="15" t="s">
        <v>181</v>
      </c>
      <c r="K20" s="15"/>
    </row>
    <row r="21" ht="27" customHeight="1" spans="1:11">
      <c r="A21" s="13" t="s">
        <v>165</v>
      </c>
      <c r="B21" s="14" t="s">
        <v>188</v>
      </c>
      <c r="C21" s="14"/>
      <c r="D21" s="15" t="s">
        <v>192</v>
      </c>
      <c r="E21" s="15"/>
      <c r="F21" s="14" t="s">
        <v>45</v>
      </c>
      <c r="G21" s="17">
        <v>1</v>
      </c>
      <c r="H21" s="16">
        <v>1</v>
      </c>
      <c r="I21" s="16">
        <v>1</v>
      </c>
      <c r="J21" s="15"/>
      <c r="K21" s="15"/>
    </row>
    <row r="22" ht="27" customHeight="1" spans="1:11">
      <c r="A22" s="13" t="s">
        <v>165</v>
      </c>
      <c r="B22" s="14" t="s">
        <v>188</v>
      </c>
      <c r="C22" s="14"/>
      <c r="D22" s="15" t="s">
        <v>193</v>
      </c>
      <c r="E22" s="15"/>
      <c r="F22" s="14" t="s">
        <v>45</v>
      </c>
      <c r="G22" s="17">
        <v>1</v>
      </c>
      <c r="H22" s="16">
        <v>5</v>
      </c>
      <c r="I22" s="16">
        <v>5</v>
      </c>
      <c r="J22" s="15" t="s">
        <v>181</v>
      </c>
      <c r="K22" s="15"/>
    </row>
    <row r="23" ht="27" customHeight="1" spans="1:11">
      <c r="A23" s="13" t="s">
        <v>165</v>
      </c>
      <c r="B23" s="14" t="s">
        <v>188</v>
      </c>
      <c r="C23" s="14"/>
      <c r="D23" s="15" t="s">
        <v>194</v>
      </c>
      <c r="E23" s="15"/>
      <c r="F23" s="14" t="s">
        <v>45</v>
      </c>
      <c r="G23" s="17">
        <v>1</v>
      </c>
      <c r="H23" s="16">
        <v>1</v>
      </c>
      <c r="I23" s="16">
        <v>1</v>
      </c>
      <c r="J23" s="15"/>
      <c r="K23" s="15"/>
    </row>
    <row r="24" ht="27" customHeight="1" spans="1:11">
      <c r="A24" s="13" t="s">
        <v>165</v>
      </c>
      <c r="B24" s="14" t="s">
        <v>188</v>
      </c>
      <c r="C24" s="14"/>
      <c r="D24" s="15" t="s">
        <v>195</v>
      </c>
      <c r="E24" s="15"/>
      <c r="F24" s="14" t="s">
        <v>196</v>
      </c>
      <c r="G24" s="17">
        <v>0.99</v>
      </c>
      <c r="H24" s="16">
        <v>1</v>
      </c>
      <c r="I24" s="16">
        <v>1</v>
      </c>
      <c r="J24" s="15"/>
      <c r="K24" s="15"/>
    </row>
    <row r="25" ht="27" customHeight="1" spans="1:11">
      <c r="A25" s="13" t="s">
        <v>165</v>
      </c>
      <c r="B25" s="14" t="s">
        <v>188</v>
      </c>
      <c r="C25" s="14"/>
      <c r="D25" s="15" t="s">
        <v>197</v>
      </c>
      <c r="E25" s="15"/>
      <c r="F25" s="14" t="s">
        <v>45</v>
      </c>
      <c r="G25" s="17">
        <v>1</v>
      </c>
      <c r="H25" s="16">
        <v>1</v>
      </c>
      <c r="I25" s="16">
        <v>1</v>
      </c>
      <c r="J25" s="15"/>
      <c r="K25" s="15"/>
    </row>
    <row r="26" ht="27" customHeight="1" spans="1:11">
      <c r="A26" s="13" t="s">
        <v>165</v>
      </c>
      <c r="B26" s="14" t="s">
        <v>198</v>
      </c>
      <c r="C26" s="14"/>
      <c r="D26" s="15" t="s">
        <v>199</v>
      </c>
      <c r="E26" s="15"/>
      <c r="F26" s="14" t="s">
        <v>87</v>
      </c>
      <c r="G26" s="17">
        <v>0.8</v>
      </c>
      <c r="H26" s="16">
        <v>1</v>
      </c>
      <c r="I26" s="16">
        <v>0.8</v>
      </c>
      <c r="J26" s="29" t="s">
        <v>200</v>
      </c>
      <c r="K26" s="29"/>
    </row>
    <row r="27" ht="27" customHeight="1" spans="1:11">
      <c r="A27" s="13" t="s">
        <v>165</v>
      </c>
      <c r="B27" s="14" t="s">
        <v>198</v>
      </c>
      <c r="C27" s="14"/>
      <c r="D27" s="15" t="s">
        <v>201</v>
      </c>
      <c r="E27" s="15"/>
      <c r="F27" s="14" t="s">
        <v>87</v>
      </c>
      <c r="G27" s="17">
        <v>1</v>
      </c>
      <c r="H27" s="16">
        <v>5</v>
      </c>
      <c r="I27" s="16">
        <v>5</v>
      </c>
      <c r="J27" s="15" t="s">
        <v>181</v>
      </c>
      <c r="K27" s="15"/>
    </row>
    <row r="28" ht="27" customHeight="1" spans="1:11">
      <c r="A28" s="13" t="s">
        <v>165</v>
      </c>
      <c r="B28" s="14" t="s">
        <v>198</v>
      </c>
      <c r="C28" s="14"/>
      <c r="D28" s="15" t="s">
        <v>202</v>
      </c>
      <c r="E28" s="15"/>
      <c r="F28" s="14" t="s">
        <v>87</v>
      </c>
      <c r="G28" s="17">
        <v>1</v>
      </c>
      <c r="H28" s="16">
        <v>1</v>
      </c>
      <c r="I28" s="16">
        <v>1</v>
      </c>
      <c r="J28" s="15"/>
      <c r="K28" s="15"/>
    </row>
    <row r="29" ht="27" customHeight="1" spans="1:11">
      <c r="A29" s="13" t="s">
        <v>165</v>
      </c>
      <c r="B29" s="14" t="s">
        <v>198</v>
      </c>
      <c r="C29" s="14"/>
      <c r="D29" s="15" t="s">
        <v>203</v>
      </c>
      <c r="E29" s="15"/>
      <c r="F29" s="14" t="s">
        <v>87</v>
      </c>
      <c r="G29" s="17">
        <v>0.8</v>
      </c>
      <c r="H29" s="16">
        <v>1</v>
      </c>
      <c r="I29" s="16">
        <v>0.8</v>
      </c>
      <c r="J29" s="28" t="s">
        <v>204</v>
      </c>
      <c r="K29" s="15"/>
    </row>
    <row r="30" ht="22.5" customHeight="1" spans="1:11">
      <c r="A30" s="13" t="s">
        <v>165</v>
      </c>
      <c r="B30" s="14" t="s">
        <v>198</v>
      </c>
      <c r="C30" s="14"/>
      <c r="D30" s="15" t="s">
        <v>205</v>
      </c>
      <c r="E30" s="15"/>
      <c r="F30" s="14" t="s">
        <v>87</v>
      </c>
      <c r="G30" s="17">
        <v>1</v>
      </c>
      <c r="H30" s="16">
        <v>5</v>
      </c>
      <c r="I30" s="16">
        <v>5</v>
      </c>
      <c r="J30" s="15" t="s">
        <v>181</v>
      </c>
      <c r="K30" s="15"/>
    </row>
    <row r="31" ht="21" customHeight="1" spans="1:11">
      <c r="A31" s="13" t="s">
        <v>165</v>
      </c>
      <c r="B31" s="14" t="s">
        <v>198</v>
      </c>
      <c r="C31" s="14"/>
      <c r="D31" s="15" t="s">
        <v>206</v>
      </c>
      <c r="E31" s="15"/>
      <c r="F31" s="14" t="s">
        <v>87</v>
      </c>
      <c r="G31" s="17">
        <v>1</v>
      </c>
      <c r="H31" s="16">
        <v>1</v>
      </c>
      <c r="I31" s="16">
        <v>1</v>
      </c>
      <c r="J31" s="15" t="s">
        <v>181</v>
      </c>
      <c r="K31" s="15"/>
    </row>
    <row r="32" ht="19.5" customHeight="1" spans="1:11">
      <c r="A32" s="13" t="s">
        <v>165</v>
      </c>
      <c r="B32" s="14" t="s">
        <v>198</v>
      </c>
      <c r="C32" s="14"/>
      <c r="D32" s="15" t="s">
        <v>207</v>
      </c>
      <c r="E32" s="15"/>
      <c r="F32" s="14" t="s">
        <v>87</v>
      </c>
      <c r="G32" s="17">
        <v>0.8</v>
      </c>
      <c r="H32" s="16">
        <v>1</v>
      </c>
      <c r="I32" s="16">
        <v>0.8</v>
      </c>
      <c r="J32" s="15" t="s">
        <v>208</v>
      </c>
      <c r="K32" s="15"/>
    </row>
    <row r="33" ht="18" customHeight="1" spans="1:11">
      <c r="A33" s="13" t="s">
        <v>165</v>
      </c>
      <c r="B33" s="14" t="s">
        <v>209</v>
      </c>
      <c r="C33" s="14"/>
      <c r="D33" s="15" t="s">
        <v>210</v>
      </c>
      <c r="E33" s="15"/>
      <c r="F33" s="14" t="s">
        <v>51</v>
      </c>
      <c r="G33" s="17">
        <v>1</v>
      </c>
      <c r="H33" s="16">
        <v>5</v>
      </c>
      <c r="I33" s="16">
        <v>5</v>
      </c>
      <c r="J33" s="15" t="s">
        <v>181</v>
      </c>
      <c r="K33" s="15"/>
    </row>
    <row r="34" ht="27" customHeight="1" spans="1:11">
      <c r="A34" s="18" t="s">
        <v>211</v>
      </c>
      <c r="B34" s="19" t="s">
        <v>212</v>
      </c>
      <c r="C34" s="14"/>
      <c r="D34" s="15" t="s">
        <v>213</v>
      </c>
      <c r="E34" s="15"/>
      <c r="F34" s="14" t="s">
        <v>214</v>
      </c>
      <c r="G34" s="17">
        <v>1</v>
      </c>
      <c r="H34" s="16">
        <v>5</v>
      </c>
      <c r="I34" s="16">
        <v>5</v>
      </c>
      <c r="J34" s="15" t="s">
        <v>181</v>
      </c>
      <c r="K34" s="15"/>
    </row>
    <row r="35" ht="19.5" customHeight="1" spans="1:11">
      <c r="A35" s="13" t="s">
        <v>211</v>
      </c>
      <c r="B35" s="14" t="s">
        <v>212</v>
      </c>
      <c r="C35" s="14"/>
      <c r="D35" s="15" t="s">
        <v>215</v>
      </c>
      <c r="E35" s="15"/>
      <c r="F35" s="14" t="s">
        <v>214</v>
      </c>
      <c r="G35" s="17">
        <v>0.6</v>
      </c>
      <c r="H35" s="16">
        <v>5</v>
      </c>
      <c r="I35" s="16">
        <v>3</v>
      </c>
      <c r="J35" s="15" t="s">
        <v>181</v>
      </c>
      <c r="K35" s="15"/>
    </row>
    <row r="36" ht="27.75" customHeight="1" spans="1:11">
      <c r="A36" s="13"/>
      <c r="B36" s="14"/>
      <c r="C36" s="14"/>
      <c r="D36" s="15" t="s">
        <v>216</v>
      </c>
      <c r="E36" s="15"/>
      <c r="F36" s="14" t="s">
        <v>217</v>
      </c>
      <c r="G36" s="17">
        <v>1</v>
      </c>
      <c r="H36" s="16">
        <v>1</v>
      </c>
      <c r="I36" s="16">
        <v>1</v>
      </c>
      <c r="J36" s="15"/>
      <c r="K36" s="15"/>
    </row>
    <row r="37" spans="1:11">
      <c r="A37" s="13" t="s">
        <v>211</v>
      </c>
      <c r="B37" s="14" t="s">
        <v>212</v>
      </c>
      <c r="C37" s="14"/>
      <c r="D37" s="15" t="s">
        <v>218</v>
      </c>
      <c r="E37" s="15"/>
      <c r="F37" s="14" t="s">
        <v>116</v>
      </c>
      <c r="G37" s="17">
        <v>0.9</v>
      </c>
      <c r="H37" s="16">
        <v>2</v>
      </c>
      <c r="I37" s="16">
        <v>2</v>
      </c>
      <c r="J37" s="15" t="s">
        <v>181</v>
      </c>
      <c r="K37" s="15"/>
    </row>
    <row r="38" ht="17.25" customHeight="1" spans="1:11">
      <c r="A38" s="13" t="s">
        <v>211</v>
      </c>
      <c r="B38" s="14" t="s">
        <v>219</v>
      </c>
      <c r="C38" s="14"/>
      <c r="D38" s="15" t="s">
        <v>220</v>
      </c>
      <c r="E38" s="15"/>
      <c r="F38" s="14" t="s">
        <v>59</v>
      </c>
      <c r="G38" s="17">
        <v>1</v>
      </c>
      <c r="H38" s="16">
        <v>3</v>
      </c>
      <c r="I38" s="16">
        <v>3</v>
      </c>
      <c r="J38" s="15" t="s">
        <v>181</v>
      </c>
      <c r="K38" s="15"/>
    </row>
    <row r="39" ht="19.5" customHeight="1" spans="1:11">
      <c r="A39" s="13" t="s">
        <v>211</v>
      </c>
      <c r="B39" s="14" t="s">
        <v>219</v>
      </c>
      <c r="C39" s="14"/>
      <c r="D39" s="15" t="s">
        <v>221</v>
      </c>
      <c r="E39" s="15"/>
      <c r="F39" s="14" t="s">
        <v>222</v>
      </c>
      <c r="G39" s="17">
        <v>1</v>
      </c>
      <c r="H39" s="16">
        <v>3</v>
      </c>
      <c r="I39" s="16">
        <v>3</v>
      </c>
      <c r="J39" s="15" t="s">
        <v>181</v>
      </c>
      <c r="K39" s="15"/>
    </row>
    <row r="40" ht="15.75" customHeight="1" spans="1:11">
      <c r="A40" s="13" t="s">
        <v>211</v>
      </c>
      <c r="B40" s="14" t="s">
        <v>219</v>
      </c>
      <c r="C40" s="14"/>
      <c r="D40" s="15" t="s">
        <v>223</v>
      </c>
      <c r="E40" s="15"/>
      <c r="F40" s="14" t="s">
        <v>224</v>
      </c>
      <c r="G40" s="14" t="s">
        <v>225</v>
      </c>
      <c r="H40" s="16">
        <v>4</v>
      </c>
      <c r="I40" s="16">
        <v>4</v>
      </c>
      <c r="J40" s="15" t="s">
        <v>181</v>
      </c>
      <c r="K40" s="15"/>
    </row>
    <row r="41" spans="1:11">
      <c r="A41" s="13" t="s">
        <v>211</v>
      </c>
      <c r="B41" s="14" t="s">
        <v>219</v>
      </c>
      <c r="C41" s="14"/>
      <c r="D41" s="15" t="s">
        <v>226</v>
      </c>
      <c r="E41" s="15"/>
      <c r="F41" s="14" t="s">
        <v>227</v>
      </c>
      <c r="G41" s="17">
        <v>1</v>
      </c>
      <c r="H41" s="16">
        <v>4</v>
      </c>
      <c r="I41" s="16">
        <v>4</v>
      </c>
      <c r="J41" s="15" t="s">
        <v>181</v>
      </c>
      <c r="K41" s="15"/>
    </row>
    <row r="42" spans="1:11">
      <c r="A42" s="13" t="s">
        <v>211</v>
      </c>
      <c r="B42" s="14" t="s">
        <v>219</v>
      </c>
      <c r="C42" s="14"/>
      <c r="D42" s="15" t="s">
        <v>228</v>
      </c>
      <c r="E42" s="15"/>
      <c r="F42" s="14" t="s">
        <v>222</v>
      </c>
      <c r="G42" s="17">
        <v>1</v>
      </c>
      <c r="H42" s="16">
        <v>3</v>
      </c>
      <c r="I42" s="16">
        <v>3</v>
      </c>
      <c r="J42" s="15" t="s">
        <v>181</v>
      </c>
      <c r="K42" s="15"/>
    </row>
    <row r="43" spans="1:11">
      <c r="A43" s="13" t="s">
        <v>229</v>
      </c>
      <c r="B43" s="14" t="s">
        <v>229</v>
      </c>
      <c r="C43" s="14"/>
      <c r="D43" s="15" t="s">
        <v>230</v>
      </c>
      <c r="E43" s="15"/>
      <c r="F43" s="14" t="s">
        <v>231</v>
      </c>
      <c r="G43" s="17">
        <v>0.85</v>
      </c>
      <c r="H43" s="16">
        <v>4</v>
      </c>
      <c r="I43" s="16">
        <v>4</v>
      </c>
      <c r="J43" s="15" t="s">
        <v>181</v>
      </c>
      <c r="K43" s="15"/>
    </row>
    <row r="44" ht="17.25" customHeight="1" spans="1:11">
      <c r="A44" s="13" t="s">
        <v>229</v>
      </c>
      <c r="B44" s="14" t="s">
        <v>229</v>
      </c>
      <c r="C44" s="14"/>
      <c r="D44" s="15" t="s">
        <v>232</v>
      </c>
      <c r="E44" s="15"/>
      <c r="F44" s="14" t="s">
        <v>233</v>
      </c>
      <c r="G44" s="17">
        <v>0.8</v>
      </c>
      <c r="H44" s="16">
        <v>3</v>
      </c>
      <c r="I44" s="16">
        <v>3</v>
      </c>
      <c r="J44" s="15"/>
      <c r="K44" s="15"/>
    </row>
    <row r="45" ht="18" customHeight="1" spans="1:11">
      <c r="A45" s="13" t="s">
        <v>229</v>
      </c>
      <c r="B45" s="14" t="s">
        <v>229</v>
      </c>
      <c r="C45" s="14"/>
      <c r="D45" s="15" t="s">
        <v>234</v>
      </c>
      <c r="E45" s="15"/>
      <c r="F45" s="14" t="s">
        <v>235</v>
      </c>
      <c r="G45" s="17">
        <v>1</v>
      </c>
      <c r="H45" s="16">
        <v>4</v>
      </c>
      <c r="I45" s="16">
        <v>4</v>
      </c>
      <c r="J45" s="15" t="s">
        <v>181</v>
      </c>
      <c r="K45" s="15"/>
    </row>
    <row r="46" spans="1:11">
      <c r="A46" s="20" t="s">
        <v>236</v>
      </c>
      <c r="B46" s="20"/>
      <c r="C46" s="20"/>
      <c r="D46" s="20"/>
      <c r="E46" s="20"/>
      <c r="F46" s="20"/>
      <c r="G46" s="20"/>
      <c r="H46" s="21" t="s">
        <v>237</v>
      </c>
      <c r="I46" s="30">
        <f>SUM(I13:I45)+K7</f>
        <v>96.14</v>
      </c>
      <c r="J46" s="13" t="s">
        <v>238</v>
      </c>
      <c r="K46" s="13"/>
    </row>
    <row r="47" spans="1:11">
      <c r="A47" s="22" t="s">
        <v>239</v>
      </c>
      <c r="B47" s="23" t="s">
        <v>240</v>
      </c>
      <c r="C47" s="23"/>
      <c r="D47" s="23"/>
      <c r="E47" s="23"/>
      <c r="F47" s="23"/>
      <c r="G47" s="23"/>
      <c r="H47" s="23"/>
      <c r="I47" s="23"/>
      <c r="J47" s="23"/>
      <c r="K47" s="23"/>
    </row>
    <row r="48" spans="1:11">
      <c r="A48" s="24" t="s">
        <v>241</v>
      </c>
      <c r="B48" s="24"/>
      <c r="C48" s="24"/>
      <c r="D48" s="24"/>
      <c r="E48" s="24"/>
      <c r="F48" s="24"/>
      <c r="G48" s="24"/>
      <c r="H48" s="24"/>
      <c r="I48" s="24"/>
      <c r="J48" s="24"/>
      <c r="K48" s="24"/>
    </row>
    <row r="49" ht="15.75" customHeight="1" spans="1:11">
      <c r="A49" s="24" t="s">
        <v>242</v>
      </c>
      <c r="B49" s="24"/>
      <c r="C49" s="24"/>
      <c r="D49" s="24"/>
      <c r="E49" s="24"/>
      <c r="F49" s="24"/>
      <c r="G49" s="24"/>
      <c r="H49" s="24"/>
      <c r="I49" s="24"/>
      <c r="J49" s="24"/>
      <c r="K49" s="24"/>
    </row>
    <row r="50" ht="19.5" customHeight="1" spans="1:11">
      <c r="A50" s="24" t="s">
        <v>243</v>
      </c>
      <c r="B50" s="24"/>
      <c r="C50" s="24"/>
      <c r="D50" s="24"/>
      <c r="E50" s="24"/>
      <c r="F50" s="24"/>
      <c r="G50" s="24"/>
      <c r="H50" s="24"/>
      <c r="I50" s="24"/>
      <c r="J50" s="24"/>
      <c r="K50" s="24"/>
    </row>
  </sheetData>
  <mergeCells count="112">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B33:C33"/>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A46:G46"/>
    <mergeCell ref="J46:K46"/>
    <mergeCell ref="B47:K47"/>
    <mergeCell ref="A48:K48"/>
    <mergeCell ref="A49:K49"/>
    <mergeCell ref="A50:K50"/>
    <mergeCell ref="A10:A11"/>
    <mergeCell ref="A13:A33"/>
    <mergeCell ref="A34:A42"/>
    <mergeCell ref="A43:A45"/>
    <mergeCell ref="B43:C45"/>
    <mergeCell ref="B13:C19"/>
    <mergeCell ref="B20:C25"/>
    <mergeCell ref="B26:C32"/>
    <mergeCell ref="B34:C37"/>
    <mergeCell ref="B38:C42"/>
  </mergeCells>
  <pageMargins left="0.708661417322835" right="0.393700787401575" top="0.59" bottom="0.38" header="0.31496062992126" footer="0.31496062992126"/>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目录</vt:lpstr>
      <vt:lpstr>甘肃煤田地质局部门整体支出绩效自评表</vt:lpstr>
      <vt:lpstr>部门预算项目支出绩效自评结果汇总表</vt:lpstr>
      <vt:lpstr>预算项目支出绩效自评表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本怀</cp:lastModifiedBy>
  <dcterms:created xsi:type="dcterms:W3CDTF">2018-12-06T00:45:00Z</dcterms:created>
  <cp:lastPrinted>2023-10-31T02:10:00Z</cp:lastPrinted>
  <dcterms:modified xsi:type="dcterms:W3CDTF">2023-11-21T00:34:58Z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22C65AA05F484DD7AE688FFCEC82AAD5</vt:lpwstr>
  </property>
</Properties>
</file>